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\1. ДЕХКОНЧИЛИК\ДОН ВА ДУККАКЛИ ДОН++\"/>
    </mc:Choice>
  </mc:AlternateContent>
  <bookViews>
    <workbookView xWindow="0" yWindow="0" windowWidth="28800" windowHeight="12330"/>
  </bookViews>
  <sheets>
    <sheet name="don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don!$B:$B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N8" i="1" l="1"/>
  <c r="N6" i="1"/>
  <c r="N16" i="1"/>
  <c r="N19" i="1"/>
  <c r="N9" i="1"/>
  <c r="N14" i="1"/>
  <c r="N18" i="1"/>
  <c r="N10" i="1"/>
  <c r="N13" i="1"/>
  <c r="N17" i="1"/>
  <c r="N11" i="1"/>
  <c r="N12" i="1"/>
  <c r="N15" i="1"/>
  <c r="K17" i="1"/>
  <c r="K5" i="1" l="1"/>
  <c r="I5" i="1"/>
  <c r="J8" i="1" s="1"/>
  <c r="G5" i="1"/>
  <c r="H15" i="1" s="1"/>
  <c r="E5" i="1"/>
  <c r="F6" i="1" s="1"/>
  <c r="C5" i="1"/>
  <c r="D19" i="1" s="1"/>
  <c r="F4" i="1"/>
  <c r="H4" i="1" s="1"/>
  <c r="J4" i="1" s="1"/>
  <c r="L4" i="1" s="1"/>
  <c r="N4" i="1" s="1"/>
  <c r="E4" i="1"/>
  <c r="G4" i="1" s="1"/>
  <c r="I4" i="1" s="1"/>
  <c r="K4" i="1" s="1"/>
  <c r="M4" i="1" s="1"/>
  <c r="D8" i="1" l="1"/>
  <c r="D12" i="1"/>
  <c r="F12" i="1"/>
  <c r="H12" i="1"/>
  <c r="F8" i="1"/>
  <c r="H8" i="1"/>
  <c r="F9" i="1"/>
  <c r="F13" i="1"/>
  <c r="D16" i="1"/>
  <c r="F16" i="1"/>
  <c r="H16" i="1"/>
  <c r="F17" i="1"/>
  <c r="D18" i="1"/>
  <c r="F18" i="1"/>
  <c r="H14" i="1"/>
  <c r="H18" i="1"/>
  <c r="D10" i="1"/>
  <c r="L19" i="1"/>
  <c r="L6" i="1"/>
  <c r="F11" i="1"/>
  <c r="F15" i="1"/>
  <c r="F19" i="1"/>
  <c r="D14" i="1"/>
  <c r="F10" i="1"/>
  <c r="F14" i="1"/>
  <c r="H10" i="1"/>
  <c r="J10" i="1"/>
  <c r="J14" i="1"/>
  <c r="J16" i="1"/>
  <c r="J18" i="1"/>
  <c r="L12" i="1"/>
  <c r="L14" i="1"/>
  <c r="L18" i="1"/>
  <c r="L8" i="1"/>
  <c r="L10" i="1"/>
  <c r="L16" i="1"/>
  <c r="D6" i="1"/>
  <c r="D9" i="1"/>
  <c r="D11" i="1"/>
  <c r="D13" i="1"/>
  <c r="D15" i="1"/>
  <c r="D17" i="1"/>
  <c r="J12" i="1"/>
  <c r="H19" i="1"/>
  <c r="H6" i="1"/>
  <c r="H9" i="1"/>
  <c r="H13" i="1"/>
  <c r="H17" i="1"/>
  <c r="J6" i="1"/>
  <c r="J9" i="1"/>
  <c r="J11" i="1"/>
  <c r="J13" i="1"/>
  <c r="J15" i="1"/>
  <c r="J17" i="1"/>
  <c r="J19" i="1"/>
  <c r="H11" i="1"/>
  <c r="L9" i="1"/>
  <c r="L11" i="1"/>
  <c r="L13" i="1"/>
  <c r="L15" i="1"/>
  <c r="L17" i="1"/>
  <c r="F5" i="1" l="1"/>
  <c r="D5" i="1"/>
  <c r="J5" i="1"/>
  <c r="L5" i="1"/>
  <c r="H5" i="1"/>
</calcChain>
</file>

<file path=xl/sharedStrings.xml><?xml version="1.0" encoding="utf-8"?>
<sst xmlns="http://schemas.openxmlformats.org/spreadsheetml/2006/main" count="28" uniqueCount="28">
  <si>
    <t>№</t>
  </si>
  <si>
    <t>Hududlar nomi</t>
  </si>
  <si>
    <t>miqdori, tonna</t>
  </si>
  <si>
    <t>ulushi, foiz</t>
  </si>
  <si>
    <t>O'zbekiston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</si>
  <si>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</si>
  <si>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</si>
  <si>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</si>
  <si>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</si>
  <si>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</si>
  <si>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</si>
  <si>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</si>
  <si>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</si>
  <si>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</si>
  <si>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</si>
  <si>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</si>
  <si>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</si>
  <si>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2021-yil</t>
  </si>
  <si>
    <t>2020-yil</t>
  </si>
  <si>
    <t>2019-yil</t>
  </si>
  <si>
    <t>2018-yil</t>
  </si>
  <si>
    <t>2017-yil</t>
  </si>
  <si>
    <t>2022-yil**</t>
  </si>
  <si>
    <t>Qoraqalpog‘iston Respublikasi</t>
  </si>
  <si>
    <t>Farg‘ona</t>
  </si>
  <si>
    <t>**Dastlabki ma'lumot</t>
  </si>
  <si>
    <t>O‘zbekiston Respublikasida 2017-2022-yillarda ishlab chiqarilgan don va dukkakli don to‘g‘risida
MA'LUMOT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</si>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</sst>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/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3" fontId="3" fillId="0" borderId="9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3" fillId="0" borderId="0" xfId="1" applyFont="1" applyAlignment="1"/>
    <xf numFmtId="0" fontId="5" fillId="0" borderId="0" xfId="1" applyFont="1" applyAlignment="1"/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J9" sqref="J9"/>
    </sheetView>
  </sheetViews>
  <sheetFormatPr defaultRowHeight="15.75" x14ac:dyDescent="0.25"/>
  <cols>
    <col min="1" max="1" width="3.42578125" style="2" customWidth="1"/>
    <col min="2" max="2" width="17.140625" style="1" customWidth="1"/>
    <col min="3" max="3" width="10.7109375" style="1" customWidth="1"/>
    <col min="4" max="4" width="9.140625" style="1" customWidth="1"/>
    <col min="5" max="5" width="10.7109375" style="1" customWidth="1"/>
    <col min="6" max="6" width="9.140625" style="1" customWidth="1"/>
    <col min="7" max="7" width="12.28515625" style="1" customWidth="1"/>
    <col min="8" max="8" width="9.140625" style="1" customWidth="1"/>
    <col min="9" max="9" width="12.28515625" style="1" customWidth="1"/>
    <col min="10" max="10" width="9.140625" style="1" customWidth="1"/>
    <col min="11" max="11" width="12.28515625" style="1" customWidth="1"/>
    <col min="12" max="12" width="9.140625" style="1" customWidth="1"/>
    <col min="13" max="13" width="12.28515625" style="1" customWidth="1"/>
    <col min="14" max="14" width="9.140625" style="1" customWidth="1"/>
    <col min="15" max="16384" width="9.140625" style="1"/>
  </cols>
  <sheetData>
    <row r="1" spans="1:14" ht="39" customHeight="1" x14ac:dyDescent="0.2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" customHeight="1" thickBot="1" x14ac:dyDescent="0.3">
      <c r="I2" s="3"/>
      <c r="J2" s="3"/>
      <c r="K2" s="3"/>
      <c r="M2" s="3"/>
    </row>
    <row r="3" spans="1:14" ht="29.25" customHeight="1" thickBot="1" x14ac:dyDescent="0.3">
      <c r="A3" s="27" t="s">
        <v>0</v>
      </c>
      <c r="B3" s="27" t="s">
        <v>1</v>
      </c>
      <c r="C3" s="27" t="s">
        <v>21</v>
      </c>
      <c r="D3" s="27"/>
      <c r="E3" s="27" t="s">
        <v>20</v>
      </c>
      <c r="F3" s="27"/>
      <c r="G3" s="27" t="s">
        <v>19</v>
      </c>
      <c r="H3" s="27"/>
      <c r="I3" s="27" t="s">
        <v>18</v>
      </c>
      <c r="J3" s="27"/>
      <c r="K3" s="27" t="s">
        <v>17</v>
      </c>
      <c r="L3" s="27"/>
      <c r="M3" s="27" t="s">
        <v>22</v>
      </c>
      <c r="N3" s="27"/>
    </row>
    <row r="4" spans="1:14" ht="41.25" customHeight="1" thickBot="1" x14ac:dyDescent="0.3">
      <c r="A4" s="27"/>
      <c r="B4" s="27"/>
      <c r="C4" s="25" t="s">
        <v>2</v>
      </c>
      <c r="D4" s="25" t="s">
        <v>3</v>
      </c>
      <c r="E4" s="25" t="str">
        <f>+C4</f>
        <v>miqdori, tonna</v>
      </c>
      <c r="F4" s="25" t="str">
        <f t="shared" ref="F4:L4" si="0">+D4</f>
        <v>ulushi, foiz</v>
      </c>
      <c r="G4" s="25" t="str">
        <f t="shared" si="0"/>
        <v>miqdori, tonna</v>
      </c>
      <c r="H4" s="25" t="str">
        <f t="shared" si="0"/>
        <v>ulushi, foiz</v>
      </c>
      <c r="I4" s="25" t="str">
        <f t="shared" si="0"/>
        <v>miqdori, tonna</v>
      </c>
      <c r="J4" s="25" t="str">
        <f t="shared" si="0"/>
        <v>ulushi, foiz</v>
      </c>
      <c r="K4" s="25" t="str">
        <f t="shared" si="0"/>
        <v>miqdori, tonna</v>
      </c>
      <c r="L4" s="25" t="str">
        <f t="shared" si="0"/>
        <v>ulushi, foiz</v>
      </c>
      <c r="M4" s="25" t="str">
        <f t="shared" ref="M4" si="1">+K4</f>
        <v>miqdori, tonna</v>
      </c>
      <c r="N4" s="25" t="str">
        <f t="shared" ref="N4" si="2">+L4</f>
        <v>ulushi, foiz</v>
      </c>
    </row>
    <row r="5" spans="1:14" ht="34.5" customHeight="1" x14ac:dyDescent="0.25">
      <c r="A5" s="13"/>
      <c r="B5" s="10" t="s">
        <v>4</v>
      </c>
      <c r="C5" s="11">
        <f t="shared" ref="C5:L5" si="3">SUM(C6:C19)</f>
        <v>7288522</v>
      </c>
      <c r="D5" s="12">
        <f t="shared" si="3"/>
        <v>100.00000000000001</v>
      </c>
      <c r="E5" s="11">
        <f t="shared" si="3"/>
        <v>6535511</v>
      </c>
      <c r="F5" s="12">
        <f t="shared" si="3"/>
        <v>100</v>
      </c>
      <c r="G5" s="11">
        <f t="shared" si="3"/>
        <v>7437821</v>
      </c>
      <c r="H5" s="12">
        <f t="shared" si="3"/>
        <v>100</v>
      </c>
      <c r="I5" s="11">
        <f t="shared" si="3"/>
        <v>7636036</v>
      </c>
      <c r="J5" s="12">
        <f t="shared" si="3"/>
        <v>100</v>
      </c>
      <c r="K5" s="11">
        <f t="shared" si="3"/>
        <v>7634575</v>
      </c>
      <c r="L5" s="12">
        <f t="shared" si="3"/>
        <v>99.999999999999986</v>
      </c>
      <c r="M5" s="11">
        <f t="shared" ref="M5" si="4">SUM(M6:M19)</f>
        <v>7994917</v>
      </c>
      <c r="N5" s="14">
        <v>100</v>
      </c>
    </row>
    <row r="6" spans="1:14" ht="34.5" customHeight="1" x14ac:dyDescent="0.25">
      <c r="A6" s="15">
        <v>1</v>
      </c>
      <c r="B6" s="5" t="s">
        <v>23</v>
      </c>
      <c r="C6" s="8">
        <v>296488</v>
      </c>
      <c r="D6" s="9">
        <f>ROUND(C6/$C$5*100,1)</f>
        <v>4.0999999999999996</v>
      </c>
      <c r="E6" s="8">
        <v>246855</v>
      </c>
      <c r="F6" s="9">
        <f>ROUND(E6/$E$5*100,1)</f>
        <v>3.8</v>
      </c>
      <c r="G6" s="8">
        <v>293360</v>
      </c>
      <c r="H6" s="9">
        <f>ROUND(G6/$G$5*100,1)</f>
        <v>3.9</v>
      </c>
      <c r="I6" s="8">
        <v>277968</v>
      </c>
      <c r="J6" s="9">
        <f>ROUND(I6/$I$5*100,1)</f>
        <v>3.6</v>
      </c>
      <c r="K6" s="8">
        <v>271071</v>
      </c>
      <c r="L6" s="9">
        <f>ROUND(K6/$K$5*100,1)-0.1</f>
        <v>3.5</v>
      </c>
      <c r="M6" s="8">
        <v>287103</v>
      </c>
      <c r="N6" s="16">
        <f>ROUND(M6/$M$5*100,1)</f>
        <v>3.6</v>
      </c>
    </row>
    <row r="7" spans="1:14" ht="16.5" customHeight="1" x14ac:dyDescent="0.25">
      <c r="A7" s="15"/>
      <c r="B7" s="6" t="s">
        <v>5</v>
      </c>
      <c r="C7" s="8"/>
      <c r="D7" s="8"/>
      <c r="E7" s="8"/>
      <c r="F7" s="8"/>
      <c r="G7" s="8"/>
      <c r="H7" s="9"/>
      <c r="I7" s="8"/>
      <c r="J7" s="9"/>
      <c r="K7" s="8"/>
      <c r="L7" s="9"/>
      <c r="M7" s="8"/>
      <c r="N7" s="16"/>
    </row>
    <row r="8" spans="1:14" ht="24.95" customHeight="1" x14ac:dyDescent="0.25">
      <c r="A8" s="15">
        <v>2</v>
      </c>
      <c r="B8" s="7" t="s">
        <v>6</v>
      </c>
      <c r="C8" s="8">
        <v>606498</v>
      </c>
      <c r="D8" s="9">
        <f t="shared" ref="D8:D19" si="5">ROUND(C8/$C$5*100,1)</f>
        <v>8.3000000000000007</v>
      </c>
      <c r="E8" s="8">
        <v>593260</v>
      </c>
      <c r="F8" s="9">
        <f t="shared" ref="F8:F19" si="6">ROUND(E8/$E$5*100,1)</f>
        <v>9.1</v>
      </c>
      <c r="G8" s="8">
        <v>620073</v>
      </c>
      <c r="H8" s="9">
        <f t="shared" ref="H8:H19" si="7">ROUND(G8/$G$5*100,1)</f>
        <v>8.3000000000000007</v>
      </c>
      <c r="I8" s="8">
        <v>646113</v>
      </c>
      <c r="J8" s="9">
        <f t="shared" ref="J8:J19" si="8">ROUND(I8/$I$5*100,1)</f>
        <v>8.5</v>
      </c>
      <c r="K8" s="8">
        <v>669937</v>
      </c>
      <c r="L8" s="9">
        <f>ROUND(K8/$K$5*100,1)</f>
        <v>8.8000000000000007</v>
      </c>
      <c r="M8" s="8">
        <v>700489</v>
      </c>
      <c r="N8" s="16">
        <f t="shared" ref="N8:N19" si="9">ROUND(M8/$M$5*100,1)</f>
        <v>8.8000000000000007</v>
      </c>
    </row>
    <row r="9" spans="1:14" ht="24.95" customHeight="1" x14ac:dyDescent="0.25">
      <c r="A9" s="15">
        <v>3</v>
      </c>
      <c r="B9" s="7" t="s">
        <v>7</v>
      </c>
      <c r="C9" s="8">
        <v>633320</v>
      </c>
      <c r="D9" s="9">
        <f t="shared" si="5"/>
        <v>8.6999999999999993</v>
      </c>
      <c r="E9" s="8">
        <v>552342</v>
      </c>
      <c r="F9" s="9">
        <f t="shared" si="6"/>
        <v>8.5</v>
      </c>
      <c r="G9" s="8">
        <v>569272</v>
      </c>
      <c r="H9" s="9">
        <f>ROUND(G9/$G$5*100,1)-0.1</f>
        <v>7.6000000000000005</v>
      </c>
      <c r="I9" s="8">
        <v>546340</v>
      </c>
      <c r="J9" s="9">
        <f t="shared" si="8"/>
        <v>7.2</v>
      </c>
      <c r="K9" s="8">
        <v>594456</v>
      </c>
      <c r="L9" s="9">
        <f t="shared" ref="L9:L18" si="10">ROUND(K9/$K$5*100,1)</f>
        <v>7.8</v>
      </c>
      <c r="M9" s="8">
        <v>621514</v>
      </c>
      <c r="N9" s="16">
        <f t="shared" si="9"/>
        <v>7.8</v>
      </c>
    </row>
    <row r="10" spans="1:14" ht="24.95" customHeight="1" x14ac:dyDescent="0.25">
      <c r="A10" s="15">
        <v>4</v>
      </c>
      <c r="B10" s="7" t="s">
        <v>8</v>
      </c>
      <c r="C10" s="8">
        <v>558538</v>
      </c>
      <c r="D10" s="9">
        <f t="shared" si="5"/>
        <v>7.7</v>
      </c>
      <c r="E10" s="8">
        <v>524679</v>
      </c>
      <c r="F10" s="9">
        <f t="shared" si="6"/>
        <v>8</v>
      </c>
      <c r="G10" s="8">
        <v>711315</v>
      </c>
      <c r="H10" s="9">
        <f t="shared" si="7"/>
        <v>9.6</v>
      </c>
      <c r="I10" s="8">
        <v>789976</v>
      </c>
      <c r="J10" s="9">
        <f t="shared" si="8"/>
        <v>10.3</v>
      </c>
      <c r="K10" s="8">
        <v>691827</v>
      </c>
      <c r="L10" s="9">
        <f t="shared" si="10"/>
        <v>9.1</v>
      </c>
      <c r="M10" s="8">
        <v>692371</v>
      </c>
      <c r="N10" s="16">
        <f t="shared" si="9"/>
        <v>8.6999999999999993</v>
      </c>
    </row>
    <row r="11" spans="1:14" ht="24.95" customHeight="1" x14ac:dyDescent="0.25">
      <c r="A11" s="15">
        <v>5</v>
      </c>
      <c r="B11" s="7" t="s">
        <v>9</v>
      </c>
      <c r="C11" s="8">
        <v>964815</v>
      </c>
      <c r="D11" s="9">
        <f t="shared" si="5"/>
        <v>13.2</v>
      </c>
      <c r="E11" s="8">
        <v>800682</v>
      </c>
      <c r="F11" s="9">
        <f>ROUND(E11/$E$5*100,1)-0.1</f>
        <v>12.200000000000001</v>
      </c>
      <c r="G11" s="8">
        <v>938416</v>
      </c>
      <c r="H11" s="9">
        <f t="shared" si="7"/>
        <v>12.6</v>
      </c>
      <c r="I11" s="8">
        <v>882116</v>
      </c>
      <c r="J11" s="9">
        <f t="shared" si="8"/>
        <v>11.6</v>
      </c>
      <c r="K11" s="8">
        <v>765478</v>
      </c>
      <c r="L11" s="9">
        <f t="shared" si="10"/>
        <v>10</v>
      </c>
      <c r="M11" s="8">
        <v>777141</v>
      </c>
      <c r="N11" s="16">
        <f t="shared" si="9"/>
        <v>9.6999999999999993</v>
      </c>
    </row>
    <row r="12" spans="1:14" ht="24.95" customHeight="1" x14ac:dyDescent="0.25">
      <c r="A12" s="15">
        <v>6</v>
      </c>
      <c r="B12" s="7" t="s">
        <v>10</v>
      </c>
      <c r="C12" s="8">
        <v>277536</v>
      </c>
      <c r="D12" s="9">
        <f t="shared" si="5"/>
        <v>3.8</v>
      </c>
      <c r="E12" s="8">
        <v>214627</v>
      </c>
      <c r="F12" s="9">
        <f t="shared" si="6"/>
        <v>3.3</v>
      </c>
      <c r="G12" s="8">
        <v>237715</v>
      </c>
      <c r="H12" s="9">
        <f t="shared" si="7"/>
        <v>3.2</v>
      </c>
      <c r="I12" s="8">
        <v>240952</v>
      </c>
      <c r="J12" s="9">
        <f t="shared" si="8"/>
        <v>3.2</v>
      </c>
      <c r="K12" s="8">
        <v>248653</v>
      </c>
      <c r="L12" s="9">
        <f>ROUND(K12/$K$5*100,1)</f>
        <v>3.3</v>
      </c>
      <c r="M12" s="8">
        <v>250948</v>
      </c>
      <c r="N12" s="16">
        <f t="shared" si="9"/>
        <v>3.1</v>
      </c>
    </row>
    <row r="13" spans="1:14" ht="24.95" customHeight="1" x14ac:dyDescent="0.25">
      <c r="A13" s="15">
        <v>7</v>
      </c>
      <c r="B13" s="7" t="s">
        <v>11</v>
      </c>
      <c r="C13" s="8">
        <v>545847</v>
      </c>
      <c r="D13" s="9">
        <f t="shared" si="5"/>
        <v>7.5</v>
      </c>
      <c r="E13" s="8">
        <v>483398</v>
      </c>
      <c r="F13" s="9">
        <f t="shared" si="6"/>
        <v>7.4</v>
      </c>
      <c r="G13" s="8">
        <v>496436</v>
      </c>
      <c r="H13" s="9">
        <f t="shared" si="7"/>
        <v>6.7</v>
      </c>
      <c r="I13" s="8">
        <v>530765</v>
      </c>
      <c r="J13" s="9">
        <f>ROUND(I13/$I$5*100,1)-0.1</f>
        <v>6.9</v>
      </c>
      <c r="K13" s="8">
        <v>590941</v>
      </c>
      <c r="L13" s="9">
        <f t="shared" si="10"/>
        <v>7.7</v>
      </c>
      <c r="M13" s="8">
        <v>642786</v>
      </c>
      <c r="N13" s="16">
        <f t="shared" si="9"/>
        <v>8</v>
      </c>
    </row>
    <row r="14" spans="1:14" ht="24.95" customHeight="1" x14ac:dyDescent="0.25">
      <c r="A14" s="15">
        <v>8</v>
      </c>
      <c r="B14" s="7" t="s">
        <v>12</v>
      </c>
      <c r="C14" s="8">
        <v>744044</v>
      </c>
      <c r="D14" s="9">
        <f t="shared" si="5"/>
        <v>10.199999999999999</v>
      </c>
      <c r="E14" s="8">
        <v>632760</v>
      </c>
      <c r="F14" s="9">
        <f t="shared" si="6"/>
        <v>9.6999999999999993</v>
      </c>
      <c r="G14" s="8">
        <v>756040</v>
      </c>
      <c r="H14" s="9">
        <f>ROUND(G14/$G$5*100,1)</f>
        <v>10.199999999999999</v>
      </c>
      <c r="I14" s="8">
        <v>855179</v>
      </c>
      <c r="J14" s="9">
        <f t="shared" si="8"/>
        <v>11.2</v>
      </c>
      <c r="K14" s="8">
        <v>831276</v>
      </c>
      <c r="L14" s="9">
        <f t="shared" si="10"/>
        <v>10.9</v>
      </c>
      <c r="M14" s="8">
        <v>842923</v>
      </c>
      <c r="N14" s="16">
        <f t="shared" si="9"/>
        <v>10.5</v>
      </c>
    </row>
    <row r="15" spans="1:14" ht="24.95" customHeight="1" x14ac:dyDescent="0.25">
      <c r="A15" s="15">
        <v>9</v>
      </c>
      <c r="B15" s="7" t="s">
        <v>13</v>
      </c>
      <c r="C15" s="8">
        <v>631320</v>
      </c>
      <c r="D15" s="9">
        <f t="shared" si="5"/>
        <v>8.6999999999999993</v>
      </c>
      <c r="E15" s="8">
        <v>544126</v>
      </c>
      <c r="F15" s="9">
        <f t="shared" si="6"/>
        <v>8.3000000000000007</v>
      </c>
      <c r="G15" s="8">
        <v>615727</v>
      </c>
      <c r="H15" s="9">
        <f t="shared" si="7"/>
        <v>8.3000000000000007</v>
      </c>
      <c r="I15" s="8">
        <v>678452</v>
      </c>
      <c r="J15" s="9">
        <f t="shared" si="8"/>
        <v>8.9</v>
      </c>
      <c r="K15" s="8">
        <v>718576</v>
      </c>
      <c r="L15" s="9">
        <f t="shared" si="10"/>
        <v>9.4</v>
      </c>
      <c r="M15" s="8">
        <v>723846</v>
      </c>
      <c r="N15" s="16">
        <f t="shared" si="9"/>
        <v>9.1</v>
      </c>
    </row>
    <row r="16" spans="1:14" ht="24.95" customHeight="1" x14ac:dyDescent="0.25">
      <c r="A16" s="15">
        <v>10</v>
      </c>
      <c r="B16" s="7" t="s">
        <v>14</v>
      </c>
      <c r="C16" s="8">
        <v>430921</v>
      </c>
      <c r="D16" s="9">
        <f t="shared" si="5"/>
        <v>5.9</v>
      </c>
      <c r="E16" s="8">
        <v>430603</v>
      </c>
      <c r="F16" s="9">
        <f t="shared" si="6"/>
        <v>6.6</v>
      </c>
      <c r="G16" s="8">
        <v>519081</v>
      </c>
      <c r="H16" s="9">
        <f t="shared" si="7"/>
        <v>7</v>
      </c>
      <c r="I16" s="8">
        <v>460646</v>
      </c>
      <c r="J16" s="9">
        <f>ROUND(I16/$I$5*100,1)</f>
        <v>6</v>
      </c>
      <c r="K16" s="8">
        <v>478384</v>
      </c>
      <c r="L16" s="9">
        <f t="shared" si="10"/>
        <v>6.3</v>
      </c>
      <c r="M16" s="8">
        <v>513234</v>
      </c>
      <c r="N16" s="16">
        <f t="shared" si="9"/>
        <v>6.4</v>
      </c>
    </row>
    <row r="17" spans="1:14" ht="24.95" customHeight="1" x14ac:dyDescent="0.25">
      <c r="A17" s="15">
        <v>11</v>
      </c>
      <c r="B17" s="7" t="s">
        <v>15</v>
      </c>
      <c r="C17" s="8">
        <v>528582</v>
      </c>
      <c r="D17" s="9">
        <f>ROUND(C17/$C$5*100,1)-0.1</f>
        <v>7.2</v>
      </c>
      <c r="E17" s="8">
        <v>517764</v>
      </c>
      <c r="F17" s="9">
        <f t="shared" si="6"/>
        <v>7.9</v>
      </c>
      <c r="G17" s="8">
        <v>571147</v>
      </c>
      <c r="H17" s="9">
        <f t="shared" si="7"/>
        <v>7.7</v>
      </c>
      <c r="I17" s="8">
        <v>544105</v>
      </c>
      <c r="J17" s="9">
        <f t="shared" si="8"/>
        <v>7.1</v>
      </c>
      <c r="K17" s="8">
        <f>572215+454</f>
        <v>572669</v>
      </c>
      <c r="L17" s="9">
        <f t="shared" si="10"/>
        <v>7.5</v>
      </c>
      <c r="M17" s="8">
        <v>618673</v>
      </c>
      <c r="N17" s="16">
        <f t="shared" si="9"/>
        <v>7.7</v>
      </c>
    </row>
    <row r="18" spans="1:14" ht="24.95" customHeight="1" x14ac:dyDescent="0.25">
      <c r="A18" s="15">
        <v>12</v>
      </c>
      <c r="B18" s="7" t="s">
        <v>24</v>
      </c>
      <c r="C18" s="8">
        <v>581944</v>
      </c>
      <c r="D18" s="9">
        <f t="shared" si="5"/>
        <v>8</v>
      </c>
      <c r="E18" s="8">
        <v>608988</v>
      </c>
      <c r="F18" s="9">
        <f t="shared" si="6"/>
        <v>9.3000000000000007</v>
      </c>
      <c r="G18" s="8">
        <v>674926</v>
      </c>
      <c r="H18" s="9">
        <f t="shared" si="7"/>
        <v>9.1</v>
      </c>
      <c r="I18" s="8">
        <v>752817</v>
      </c>
      <c r="J18" s="9">
        <f t="shared" si="8"/>
        <v>9.9</v>
      </c>
      <c r="K18" s="8">
        <v>769758</v>
      </c>
      <c r="L18" s="9">
        <f t="shared" si="10"/>
        <v>10.1</v>
      </c>
      <c r="M18" s="8">
        <v>863982</v>
      </c>
      <c r="N18" s="16">
        <f t="shared" si="9"/>
        <v>10.8</v>
      </c>
    </row>
    <row r="19" spans="1:14" ht="24.95" customHeight="1" thickBot="1" x14ac:dyDescent="0.3">
      <c r="A19" s="17">
        <v>13</v>
      </c>
      <c r="B19" s="18" t="s">
        <v>16</v>
      </c>
      <c r="C19" s="19">
        <v>488669</v>
      </c>
      <c r="D19" s="20">
        <f t="shared" si="5"/>
        <v>6.7</v>
      </c>
      <c r="E19" s="19">
        <v>385427</v>
      </c>
      <c r="F19" s="20">
        <f t="shared" si="6"/>
        <v>5.9</v>
      </c>
      <c r="G19" s="19">
        <v>434313</v>
      </c>
      <c r="H19" s="20">
        <f t="shared" si="7"/>
        <v>5.8</v>
      </c>
      <c r="I19" s="19">
        <v>430607</v>
      </c>
      <c r="J19" s="20">
        <f t="shared" si="8"/>
        <v>5.6</v>
      </c>
      <c r="K19" s="19">
        <v>431549</v>
      </c>
      <c r="L19" s="20">
        <f>ROUND(K19/$K$5*100,1)-0.1</f>
        <v>5.6000000000000005</v>
      </c>
      <c r="M19" s="19">
        <v>459907</v>
      </c>
      <c r="N19" s="21">
        <f t="shared" si="9"/>
        <v>5.8</v>
      </c>
    </row>
    <row r="20" spans="1:14" s="23" customFormat="1" ht="27.75" customHeight="1" x14ac:dyDescent="0.25">
      <c r="A20" s="2"/>
      <c r="B20" s="22" t="s">
        <v>27</v>
      </c>
    </row>
    <row r="21" spans="1:14" s="23" customFormat="1" ht="27.75" customHeight="1" x14ac:dyDescent="0.25">
      <c r="A21" s="2"/>
      <c r="B21" s="24" t="s">
        <v>25</v>
      </c>
      <c r="C21" s="24"/>
      <c r="D21" s="24"/>
      <c r="E21" s="24"/>
      <c r="F21" s="24"/>
      <c r="H21" s="24"/>
    </row>
    <row r="23" spans="1:14" x14ac:dyDescent="0.25">
      <c r="C23" s="4"/>
      <c r="D23" s="4"/>
      <c r="E23" s="4"/>
      <c r="F23" s="4"/>
      <c r="G23" s="4"/>
      <c r="H23" s="4"/>
    </row>
  </sheetData>
  <mergeCells count="9">
    <mergeCell ref="A1:N1"/>
    <mergeCell ref="A3:A4"/>
    <mergeCell ref="B3:B4"/>
    <mergeCell ref="C3:D3"/>
    <mergeCell ref="E3:F3"/>
    <mergeCell ref="G3:H3"/>
    <mergeCell ref="I3:J3"/>
    <mergeCell ref="K3:L3"/>
    <mergeCell ref="M3:N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don</vt:lpstr>
      <vt:lpstr>don!Заголовки_для_печати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2023-02-14T06:24:54Z</cp:lastPrinted>
  <dcterms:created xsi:type="dcterms:W3CDTF">2022-05-21T11:12:46Z</dcterms:created>
  <dcterms:modified xsi:type="dcterms:W3CDTF">2023-03-15T08:55:15Z</dcterms:modified>
</cp:coreProperties>
</file>