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САБЗАВОТ\"/>
    </mc:Choice>
  </mc:AlternateContent>
  <bookViews>
    <workbookView xWindow="0" yWindow="0" windowWidth="28800" windowHeight="12330"/>
  </bookViews>
  <sheets>
    <sheet name="sabzavot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sabzavot!$B:$B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6" i="1"/>
  <c r="N19" i="1"/>
  <c r="N18" i="1"/>
  <c r="N17" i="1"/>
  <c r="N15" i="1"/>
  <c r="N14" i="1"/>
  <c r="N13" i="1"/>
  <c r="N12" i="1"/>
  <c r="N11" i="1"/>
  <c r="N10" i="1"/>
  <c r="N9" i="1"/>
  <c r="N8" i="1"/>
  <c r="M5" i="1"/>
  <c r="L16" i="1"/>
  <c r="L13" i="1"/>
  <c r="L19" i="1"/>
  <c r="L18" i="1"/>
  <c r="L17" i="1"/>
  <c r="L15" i="1"/>
  <c r="L14" i="1"/>
  <c r="L12" i="1"/>
  <c r="L11" i="1"/>
  <c r="L10" i="1"/>
  <c r="L9" i="1"/>
  <c r="L8" i="1"/>
  <c r="L6" i="1"/>
  <c r="J19" i="1"/>
  <c r="J18" i="1"/>
  <c r="J17" i="1"/>
  <c r="J16" i="1"/>
  <c r="J15" i="1"/>
  <c r="J14" i="1"/>
  <c r="J13" i="1"/>
  <c r="J12" i="1"/>
  <c r="J11" i="1"/>
  <c r="J10" i="1"/>
  <c r="J9" i="1"/>
  <c r="J8" i="1"/>
  <c r="H18" i="1"/>
  <c r="J6" i="1"/>
  <c r="H8" i="1"/>
  <c r="H19" i="1"/>
  <c r="H9" i="1"/>
  <c r="H10" i="1"/>
  <c r="H11" i="1"/>
  <c r="H12" i="1"/>
  <c r="H13" i="1"/>
  <c r="H14" i="1"/>
  <c r="H15" i="1"/>
  <c r="H16" i="1"/>
  <c r="H17" i="1"/>
  <c r="H6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  <c r="K5" i="1" l="1"/>
  <c r="I5" i="1" l="1"/>
  <c r="G5" i="1"/>
  <c r="E5" i="1"/>
  <c r="C5" i="1"/>
  <c r="F4" i="1"/>
  <c r="H4" i="1" s="1"/>
  <c r="E4" i="1"/>
  <c r="G4" i="1" s="1"/>
  <c r="J4" i="1" l="1"/>
  <c r="N4" i="1" s="1"/>
  <c r="L4" i="1"/>
  <c r="I4" i="1"/>
  <c r="M4" i="1" s="1"/>
  <c r="K4" i="1"/>
  <c r="L5" i="1" l="1"/>
  <c r="J5" i="1"/>
  <c r="F5" i="1"/>
  <c r="D5" i="1"/>
  <c r="N5" i="1"/>
  <c r="H5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<sst xmlns="http://schemas.openxmlformats.org/spreadsheetml/2006/main" count="28" uniqueCount="28">
  <si>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</si>
  <si>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</si>
  <si>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</si>
  <si>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</si>
  <si>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</si>
  <si>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</si>
  <si>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</si>
  <si>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</si>
  <si>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</si>
  <si>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</si>
  <si>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</si>
  <si>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</si>
  <si>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</si>
  <si>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</si>
  <si>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</si>
  <si>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</si>
  <si>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</si>
  <si>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</si>
  <si>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</si>
  <si>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</si>
  <si>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</si>
  <si>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</si>
  <si>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</si>
  <si>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**Dastlabki ma'lumot</t>
  </si>
  <si>
    <t>Farg‘ona</t>
  </si>
  <si>
    <t>*O‘zbekiston Respublikasi Prezidenti huzuridagi statistika agentligi ma'lumotlari asosida tayyorlangan.</t>
  </si>
  <si>
    <t>2022-yil**</t>
  </si>
  <si>
    <t>O‘zbekiston Respublikasida 2017-2022-yillarda ishlab chiqarilgan sabzavot mahsulotlari to‘g‘risida 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</si>
</sst>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164" fontId="3" fillId="0" borderId="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3">
    <cellStyle name="Обычный" xfId="0" builtinId="0"/>
    <cellStyle name="Обычный 117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6" sqref="A6:A19"/>
    </sheetView>
  </sheetViews>
  <sheetFormatPr defaultRowHeight="15.75" x14ac:dyDescent="0.25"/>
  <cols>
    <col min="1" max="1" width="4.5703125" style="2" customWidth="1"/>
    <col min="2" max="2" width="17.7109375" style="1" customWidth="1"/>
    <col min="3" max="3" width="11.5703125" style="1" customWidth="1"/>
    <col min="4" max="4" width="8.85546875" style="1" customWidth="1"/>
    <col min="5" max="5" width="12" style="1" customWidth="1"/>
    <col min="6" max="6" width="8.85546875" style="1" customWidth="1"/>
    <col min="7" max="7" width="11.42578125" style="1" customWidth="1"/>
    <col min="8" max="8" width="8.85546875" style="1" customWidth="1"/>
    <col min="9" max="9" width="12.28515625" style="1" customWidth="1"/>
    <col min="10" max="10" width="8.85546875" style="1" customWidth="1"/>
    <col min="11" max="11" width="11.5703125" style="1" customWidth="1"/>
    <col min="12" max="12" width="8.85546875" style="1" customWidth="1"/>
    <col min="13" max="13" width="12.28515625" style="1" customWidth="1"/>
    <col min="14" max="14" width="8.85546875" style="1" customWidth="1"/>
    <col min="15" max="16384" width="9.140625" style="1"/>
  </cols>
  <sheetData>
    <row r="1" spans="1:15" ht="36" customHeight="1" x14ac:dyDescent="0.2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9.75" customHeight="1" thickBot="1" x14ac:dyDescent="0.3">
      <c r="I2" s="3"/>
      <c r="J2" s="3"/>
      <c r="K2" s="3"/>
      <c r="M2" s="3"/>
    </row>
    <row r="3" spans="1:15" ht="24" customHeight="1" thickBot="1" x14ac:dyDescent="0.3">
      <c r="A3" s="24" t="s">
        <v>0</v>
      </c>
      <c r="B3" s="24" t="s">
        <v>1</v>
      </c>
      <c r="C3" s="26" t="s">
        <v>22</v>
      </c>
      <c r="D3" s="27"/>
      <c r="E3" s="26" t="s">
        <v>21</v>
      </c>
      <c r="F3" s="27"/>
      <c r="G3" s="26" t="s">
        <v>20</v>
      </c>
      <c r="H3" s="27"/>
      <c r="I3" s="26" t="s">
        <v>19</v>
      </c>
      <c r="J3" s="27"/>
      <c r="K3" s="26" t="s">
        <v>18</v>
      </c>
      <c r="L3" s="27"/>
      <c r="M3" s="26" t="s">
        <v>26</v>
      </c>
      <c r="N3" s="27"/>
    </row>
    <row r="4" spans="1:15" ht="36" customHeight="1" thickBot="1" x14ac:dyDescent="0.3">
      <c r="A4" s="25"/>
      <c r="B4" s="25"/>
      <c r="C4" s="22" t="s">
        <v>2</v>
      </c>
      <c r="D4" s="22" t="s">
        <v>3</v>
      </c>
      <c r="E4" s="22" t="str">
        <f>+C4</f>
        <v>miqdori, tonna</v>
      </c>
      <c r="F4" s="22" t="str">
        <f t="shared" ref="F4:J4" si="0">+D4</f>
        <v>ulushi, foiz</v>
      </c>
      <c r="G4" s="22" t="str">
        <f t="shared" si="0"/>
        <v>miqdori, tonna</v>
      </c>
      <c r="H4" s="22" t="str">
        <f t="shared" si="0"/>
        <v>ulushi, foiz</v>
      </c>
      <c r="I4" s="22" t="str">
        <f t="shared" si="0"/>
        <v>miqdori, tonna</v>
      </c>
      <c r="J4" s="22" t="str">
        <f t="shared" si="0"/>
        <v>ulushi, foiz</v>
      </c>
      <c r="K4" s="22" t="str">
        <f>+G4</f>
        <v>miqdori, tonna</v>
      </c>
      <c r="L4" s="22" t="str">
        <f>+H4</f>
        <v>ulushi, foiz</v>
      </c>
      <c r="M4" s="22" t="str">
        <f>+I4</f>
        <v>miqdori, tonna</v>
      </c>
      <c r="N4" s="22" t="str">
        <f>+J4</f>
        <v>ulushi, foiz</v>
      </c>
    </row>
    <row r="5" spans="1:15" ht="34.5" customHeight="1" x14ac:dyDescent="0.25">
      <c r="A5" s="15"/>
      <c r="B5" s="16" t="s">
        <v>4</v>
      </c>
      <c r="C5" s="17">
        <f t="shared" ref="C5:N5" si="1">SUM(C6:C19)</f>
        <v>10219914</v>
      </c>
      <c r="D5" s="18">
        <f t="shared" si="1"/>
        <v>99.999999999999986</v>
      </c>
      <c r="E5" s="17">
        <f t="shared" si="1"/>
        <v>9760323</v>
      </c>
      <c r="F5" s="18">
        <f t="shared" si="1"/>
        <v>100</v>
      </c>
      <c r="G5" s="17">
        <f t="shared" si="1"/>
        <v>10215058</v>
      </c>
      <c r="H5" s="18">
        <f t="shared" si="1"/>
        <v>100</v>
      </c>
      <c r="I5" s="17">
        <f t="shared" si="1"/>
        <v>10431371</v>
      </c>
      <c r="J5" s="18">
        <f t="shared" si="1"/>
        <v>100</v>
      </c>
      <c r="K5" s="17">
        <f t="shared" ref="K5:L5" si="2">SUM(K6:K19)</f>
        <v>10850198</v>
      </c>
      <c r="L5" s="18">
        <f t="shared" si="2"/>
        <v>100</v>
      </c>
      <c r="M5" s="17">
        <f>SUM(M6:M19)</f>
        <v>11163020</v>
      </c>
      <c r="N5" s="19">
        <f t="shared" si="1"/>
        <v>100</v>
      </c>
    </row>
    <row r="6" spans="1:15" ht="34.5" customHeight="1" x14ac:dyDescent="0.25">
      <c r="A6" s="29">
        <v>1</v>
      </c>
      <c r="B6" s="7" t="s">
        <v>5</v>
      </c>
      <c r="C6" s="5">
        <v>244130</v>
      </c>
      <c r="D6" s="6">
        <f>ROUND(C6/$C$5*100,1)</f>
        <v>2.4</v>
      </c>
      <c r="E6" s="28">
        <v>253038</v>
      </c>
      <c r="F6" s="6">
        <f>ROUND(E6/$E$5*100,1)</f>
        <v>2.6</v>
      </c>
      <c r="G6" s="5">
        <v>273874</v>
      </c>
      <c r="H6" s="6">
        <f>ROUND(G6/$G$5*100,1)</f>
        <v>2.7</v>
      </c>
      <c r="I6" s="5">
        <v>286812</v>
      </c>
      <c r="J6" s="6">
        <f>ROUND(I6/$I$5*100,1)</f>
        <v>2.7</v>
      </c>
      <c r="K6" s="5">
        <v>301497</v>
      </c>
      <c r="L6" s="6">
        <f>ROUND(K6/$K$5*100,1)</f>
        <v>2.8</v>
      </c>
      <c r="M6" s="5">
        <v>314563</v>
      </c>
      <c r="N6" s="10">
        <f>ROUND(M6/$M$5*100,1)+0.1</f>
        <v>2.9</v>
      </c>
      <c r="O6" s="4"/>
    </row>
    <row r="7" spans="1:15" ht="16.5" customHeight="1" x14ac:dyDescent="0.25">
      <c r="A7" s="29"/>
      <c r="B7" s="8" t="s">
        <v>6</v>
      </c>
      <c r="C7" s="5"/>
      <c r="D7" s="5"/>
      <c r="E7" s="5"/>
      <c r="F7" s="5"/>
      <c r="G7" s="5"/>
      <c r="H7" s="6"/>
      <c r="I7" s="5"/>
      <c r="J7" s="6"/>
      <c r="K7" s="5"/>
      <c r="L7" s="6"/>
      <c r="M7" s="5"/>
      <c r="N7" s="10"/>
      <c r="O7" s="4"/>
    </row>
    <row r="8" spans="1:15" ht="24.95" customHeight="1" x14ac:dyDescent="0.25">
      <c r="A8" s="29">
        <v>2</v>
      </c>
      <c r="B8" s="9" t="s">
        <v>7</v>
      </c>
      <c r="C8" s="5">
        <v>1478128</v>
      </c>
      <c r="D8" s="6">
        <f t="shared" ref="D8:D19" si="3">ROUND(C8/$C$5*100,1)</f>
        <v>14.5</v>
      </c>
      <c r="E8" s="5">
        <v>1570917</v>
      </c>
      <c r="F8" s="6">
        <f t="shared" ref="F8:F19" si="4">ROUND(E8/$E$5*100,1)</f>
        <v>16.100000000000001</v>
      </c>
      <c r="G8" s="5">
        <v>1596892</v>
      </c>
      <c r="H8" s="6">
        <f>ROUND(G8/$G$5*100,1)+0.1</f>
        <v>15.7</v>
      </c>
      <c r="I8" s="5">
        <v>1611054</v>
      </c>
      <c r="J8" s="6">
        <f t="shared" ref="J8:J19" si="5">ROUND(I8/$I$5*100,1)</f>
        <v>15.4</v>
      </c>
      <c r="K8" s="5">
        <v>1676391</v>
      </c>
      <c r="L8" s="6">
        <f t="shared" ref="L8:L19" si="6">ROUND(K8/$K$5*100,1)</f>
        <v>15.5</v>
      </c>
      <c r="M8" s="5">
        <v>1708210</v>
      </c>
      <c r="N8" s="10">
        <f t="shared" ref="N8:N19" si="7">ROUND(M8/$M$5*100,1)</f>
        <v>15.3</v>
      </c>
      <c r="O8" s="4"/>
    </row>
    <row r="9" spans="1:15" ht="24.95" customHeight="1" x14ac:dyDescent="0.25">
      <c r="A9" s="29">
        <v>3</v>
      </c>
      <c r="B9" s="9" t="s">
        <v>8</v>
      </c>
      <c r="C9" s="5">
        <v>695466</v>
      </c>
      <c r="D9" s="6">
        <f t="shared" si="3"/>
        <v>6.8</v>
      </c>
      <c r="E9" s="5">
        <v>688763</v>
      </c>
      <c r="F9" s="6">
        <f t="shared" si="4"/>
        <v>7.1</v>
      </c>
      <c r="G9" s="5">
        <v>728991</v>
      </c>
      <c r="H9" s="6">
        <f t="shared" ref="H7:H19" si="8">ROUND(G9/$G$5*100,1)</f>
        <v>7.1</v>
      </c>
      <c r="I9" s="5">
        <v>768672</v>
      </c>
      <c r="J9" s="6">
        <f t="shared" si="5"/>
        <v>7.4</v>
      </c>
      <c r="K9" s="5">
        <v>831788</v>
      </c>
      <c r="L9" s="6">
        <f t="shared" si="6"/>
        <v>7.7</v>
      </c>
      <c r="M9" s="5">
        <v>883956</v>
      </c>
      <c r="N9" s="10">
        <f t="shared" si="7"/>
        <v>7.9</v>
      </c>
      <c r="O9" s="4"/>
    </row>
    <row r="10" spans="1:15" ht="24.95" customHeight="1" x14ac:dyDescent="0.25">
      <c r="A10" s="29">
        <v>4</v>
      </c>
      <c r="B10" s="9" t="s">
        <v>9</v>
      </c>
      <c r="C10" s="5">
        <v>398533</v>
      </c>
      <c r="D10" s="6">
        <f t="shared" si="3"/>
        <v>3.9</v>
      </c>
      <c r="E10" s="5">
        <v>394889</v>
      </c>
      <c r="F10" s="6">
        <f t="shared" si="4"/>
        <v>4</v>
      </c>
      <c r="G10" s="5">
        <v>424043</v>
      </c>
      <c r="H10" s="6">
        <f t="shared" si="8"/>
        <v>4.2</v>
      </c>
      <c r="I10" s="5">
        <v>425329</v>
      </c>
      <c r="J10" s="6">
        <f t="shared" si="5"/>
        <v>4.0999999999999996</v>
      </c>
      <c r="K10" s="5">
        <v>436506</v>
      </c>
      <c r="L10" s="6">
        <f t="shared" si="6"/>
        <v>4</v>
      </c>
      <c r="M10" s="5">
        <v>449666</v>
      </c>
      <c r="N10" s="10">
        <f t="shared" si="7"/>
        <v>4</v>
      </c>
      <c r="O10" s="4"/>
    </row>
    <row r="11" spans="1:15" ht="24.95" customHeight="1" x14ac:dyDescent="0.25">
      <c r="A11" s="29">
        <v>5</v>
      </c>
      <c r="B11" s="9" t="s">
        <v>10</v>
      </c>
      <c r="C11" s="5">
        <v>525094</v>
      </c>
      <c r="D11" s="6">
        <f t="shared" si="3"/>
        <v>5.0999999999999996</v>
      </c>
      <c r="E11" s="5">
        <v>495911</v>
      </c>
      <c r="F11" s="6">
        <f t="shared" si="4"/>
        <v>5.0999999999999996</v>
      </c>
      <c r="G11" s="5">
        <v>494790</v>
      </c>
      <c r="H11" s="6">
        <f t="shared" si="8"/>
        <v>4.8</v>
      </c>
      <c r="I11" s="5">
        <v>493098</v>
      </c>
      <c r="J11" s="6">
        <f t="shared" si="5"/>
        <v>4.7</v>
      </c>
      <c r="K11" s="5">
        <v>495960</v>
      </c>
      <c r="L11" s="6">
        <f t="shared" si="6"/>
        <v>4.5999999999999996</v>
      </c>
      <c r="M11" s="5">
        <v>518289</v>
      </c>
      <c r="N11" s="10">
        <f t="shared" si="7"/>
        <v>4.5999999999999996</v>
      </c>
      <c r="O11" s="4"/>
    </row>
    <row r="12" spans="1:15" ht="24.95" customHeight="1" x14ac:dyDescent="0.25">
      <c r="A12" s="29">
        <v>6</v>
      </c>
      <c r="B12" s="9" t="s">
        <v>11</v>
      </c>
      <c r="C12" s="5">
        <v>265548</v>
      </c>
      <c r="D12" s="6">
        <f t="shared" si="3"/>
        <v>2.6</v>
      </c>
      <c r="E12" s="5">
        <v>279220</v>
      </c>
      <c r="F12" s="6">
        <f t="shared" si="4"/>
        <v>2.9</v>
      </c>
      <c r="G12" s="5">
        <v>284558</v>
      </c>
      <c r="H12" s="6">
        <f t="shared" si="8"/>
        <v>2.8</v>
      </c>
      <c r="I12" s="5">
        <v>291265</v>
      </c>
      <c r="J12" s="6">
        <f t="shared" si="5"/>
        <v>2.8</v>
      </c>
      <c r="K12" s="5">
        <v>304390</v>
      </c>
      <c r="L12" s="6">
        <f t="shared" si="6"/>
        <v>2.8</v>
      </c>
      <c r="M12" s="5">
        <v>320321</v>
      </c>
      <c r="N12" s="10">
        <f t="shared" si="7"/>
        <v>2.9</v>
      </c>
      <c r="O12" s="4"/>
    </row>
    <row r="13" spans="1:15" ht="24.95" customHeight="1" x14ac:dyDescent="0.25">
      <c r="A13" s="29">
        <v>7</v>
      </c>
      <c r="B13" s="9" t="s">
        <v>12</v>
      </c>
      <c r="C13" s="5">
        <v>765695</v>
      </c>
      <c r="D13" s="6">
        <f t="shared" si="3"/>
        <v>7.5</v>
      </c>
      <c r="E13" s="5">
        <v>794980</v>
      </c>
      <c r="F13" s="6">
        <f t="shared" si="4"/>
        <v>8.1</v>
      </c>
      <c r="G13" s="5">
        <v>811927</v>
      </c>
      <c r="H13" s="6">
        <f t="shared" si="8"/>
        <v>7.9</v>
      </c>
      <c r="I13" s="5">
        <v>831875</v>
      </c>
      <c r="J13" s="6">
        <f t="shared" si="5"/>
        <v>8</v>
      </c>
      <c r="K13" s="5">
        <v>886047</v>
      </c>
      <c r="L13" s="6">
        <f>ROUND(K13/$K$5*100,1)-0.1</f>
        <v>8.1</v>
      </c>
      <c r="M13" s="5">
        <v>930994</v>
      </c>
      <c r="N13" s="10">
        <f t="shared" si="7"/>
        <v>8.3000000000000007</v>
      </c>
      <c r="O13" s="4"/>
    </row>
    <row r="14" spans="1:15" ht="24.95" customHeight="1" x14ac:dyDescent="0.25">
      <c r="A14" s="29">
        <v>8</v>
      </c>
      <c r="B14" s="9" t="s">
        <v>13</v>
      </c>
      <c r="C14" s="5">
        <v>1786501</v>
      </c>
      <c r="D14" s="6">
        <f t="shared" si="3"/>
        <v>17.5</v>
      </c>
      <c r="E14" s="5">
        <v>1438951</v>
      </c>
      <c r="F14" s="6">
        <f t="shared" si="4"/>
        <v>14.7</v>
      </c>
      <c r="G14" s="5">
        <v>1584767</v>
      </c>
      <c r="H14" s="6">
        <f t="shared" si="8"/>
        <v>15.5</v>
      </c>
      <c r="I14" s="5">
        <v>1636346</v>
      </c>
      <c r="J14" s="6">
        <f t="shared" si="5"/>
        <v>15.7</v>
      </c>
      <c r="K14" s="5">
        <v>1642984</v>
      </c>
      <c r="L14" s="6">
        <f t="shared" si="6"/>
        <v>15.1</v>
      </c>
      <c r="M14" s="5">
        <v>1665878</v>
      </c>
      <c r="N14" s="10">
        <f t="shared" si="7"/>
        <v>14.9</v>
      </c>
      <c r="O14" s="4"/>
    </row>
    <row r="15" spans="1:15" ht="24.95" customHeight="1" x14ac:dyDescent="0.25">
      <c r="A15" s="29">
        <v>9</v>
      </c>
      <c r="B15" s="9" t="s">
        <v>14</v>
      </c>
      <c r="C15" s="5">
        <v>1013434</v>
      </c>
      <c r="D15" s="6">
        <f t="shared" si="3"/>
        <v>9.9</v>
      </c>
      <c r="E15" s="5">
        <v>913985</v>
      </c>
      <c r="F15" s="6">
        <f t="shared" si="4"/>
        <v>9.4</v>
      </c>
      <c r="G15" s="5">
        <v>971935</v>
      </c>
      <c r="H15" s="6">
        <f t="shared" si="8"/>
        <v>9.5</v>
      </c>
      <c r="I15" s="5">
        <v>1013592</v>
      </c>
      <c r="J15" s="6">
        <f t="shared" si="5"/>
        <v>9.6999999999999993</v>
      </c>
      <c r="K15" s="5">
        <v>1096630</v>
      </c>
      <c r="L15" s="6">
        <f t="shared" si="6"/>
        <v>10.1</v>
      </c>
      <c r="M15" s="5">
        <v>1143833</v>
      </c>
      <c r="N15" s="10">
        <f t="shared" si="7"/>
        <v>10.199999999999999</v>
      </c>
      <c r="O15" s="4"/>
    </row>
    <row r="16" spans="1:15" ht="24.95" customHeight="1" x14ac:dyDescent="0.25">
      <c r="A16" s="29">
        <v>10</v>
      </c>
      <c r="B16" s="9" t="s">
        <v>15</v>
      </c>
      <c r="C16" s="5">
        <v>302767</v>
      </c>
      <c r="D16" s="6">
        <f t="shared" si="3"/>
        <v>3</v>
      </c>
      <c r="E16" s="5">
        <v>270468</v>
      </c>
      <c r="F16" s="6">
        <f t="shared" si="4"/>
        <v>2.8</v>
      </c>
      <c r="G16" s="5">
        <v>300941</v>
      </c>
      <c r="H16" s="6">
        <f t="shared" si="8"/>
        <v>2.9</v>
      </c>
      <c r="I16" s="5">
        <v>309113</v>
      </c>
      <c r="J16" s="6">
        <f t="shared" si="5"/>
        <v>3</v>
      </c>
      <c r="K16" s="5">
        <v>323184</v>
      </c>
      <c r="L16" s="6">
        <f>ROUND(K16/$K$5*100,1)</f>
        <v>3</v>
      </c>
      <c r="M16" s="5">
        <v>293644</v>
      </c>
      <c r="N16" s="10">
        <f>ROUND(M16/$M$5*100,1)+0.1</f>
        <v>2.7</v>
      </c>
      <c r="O16" s="4"/>
    </row>
    <row r="17" spans="1:15" ht="24.95" customHeight="1" x14ac:dyDescent="0.25">
      <c r="A17" s="29">
        <v>11</v>
      </c>
      <c r="B17" s="9" t="s">
        <v>16</v>
      </c>
      <c r="C17" s="5">
        <v>1239196</v>
      </c>
      <c r="D17" s="6">
        <f t="shared" si="3"/>
        <v>12.1</v>
      </c>
      <c r="E17" s="5">
        <v>1082176</v>
      </c>
      <c r="F17" s="6">
        <f t="shared" si="4"/>
        <v>11.1</v>
      </c>
      <c r="G17" s="5">
        <v>1066237</v>
      </c>
      <c r="H17" s="6">
        <f t="shared" si="8"/>
        <v>10.4</v>
      </c>
      <c r="I17" s="5">
        <v>1039394</v>
      </c>
      <c r="J17" s="6">
        <f t="shared" si="5"/>
        <v>10</v>
      </c>
      <c r="K17" s="5">
        <v>1040360</v>
      </c>
      <c r="L17" s="6">
        <f t="shared" si="6"/>
        <v>9.6</v>
      </c>
      <c r="M17" s="5">
        <v>1069186</v>
      </c>
      <c r="N17" s="10">
        <f t="shared" si="7"/>
        <v>9.6</v>
      </c>
      <c r="O17" s="4"/>
    </row>
    <row r="18" spans="1:15" ht="24.95" customHeight="1" x14ac:dyDescent="0.25">
      <c r="A18" s="29">
        <v>12</v>
      </c>
      <c r="B18" s="9" t="s">
        <v>24</v>
      </c>
      <c r="C18" s="5">
        <v>874246</v>
      </c>
      <c r="D18" s="6">
        <f t="shared" si="3"/>
        <v>8.6</v>
      </c>
      <c r="E18" s="5">
        <v>1008225</v>
      </c>
      <c r="F18" s="6">
        <f t="shared" si="4"/>
        <v>10.3</v>
      </c>
      <c r="G18" s="5">
        <v>1090375</v>
      </c>
      <c r="H18" s="6">
        <f>ROUND(G18/$G$5*100,1)</f>
        <v>10.7</v>
      </c>
      <c r="I18" s="5">
        <v>1128602</v>
      </c>
      <c r="J18" s="6">
        <f t="shared" si="5"/>
        <v>10.8</v>
      </c>
      <c r="K18" s="5">
        <v>1193938</v>
      </c>
      <c r="L18" s="6">
        <f t="shared" si="6"/>
        <v>11</v>
      </c>
      <c r="M18" s="5">
        <v>1227603</v>
      </c>
      <c r="N18" s="10">
        <f t="shared" si="7"/>
        <v>11</v>
      </c>
      <c r="O18" s="4"/>
    </row>
    <row r="19" spans="1:15" ht="24.95" customHeight="1" thickBot="1" x14ac:dyDescent="0.3">
      <c r="A19" s="30">
        <v>13</v>
      </c>
      <c r="B19" s="11" t="s">
        <v>17</v>
      </c>
      <c r="C19" s="12">
        <v>631176</v>
      </c>
      <c r="D19" s="13">
        <f>ROUND(C19/$C$5*100,1)-0.1</f>
        <v>6.1000000000000005</v>
      </c>
      <c r="E19" s="12">
        <v>568800</v>
      </c>
      <c r="F19" s="13">
        <f t="shared" si="4"/>
        <v>5.8</v>
      </c>
      <c r="G19" s="12">
        <v>585728</v>
      </c>
      <c r="H19" s="13">
        <f>ROUND(G19/$G$5*100,1)+0.1</f>
        <v>5.8</v>
      </c>
      <c r="I19" s="12">
        <v>596219</v>
      </c>
      <c r="J19" s="13">
        <f t="shared" si="5"/>
        <v>5.7</v>
      </c>
      <c r="K19" s="12">
        <v>620523</v>
      </c>
      <c r="L19" s="13">
        <f t="shared" si="6"/>
        <v>5.7</v>
      </c>
      <c r="M19" s="12">
        <v>636877</v>
      </c>
      <c r="N19" s="14">
        <f t="shared" si="7"/>
        <v>5.7</v>
      </c>
      <c r="O19" s="4"/>
    </row>
    <row r="20" spans="1:15" ht="10.5" customHeight="1" x14ac:dyDescent="0.25">
      <c r="O20" s="4"/>
    </row>
    <row r="21" spans="1:15" ht="18.75" customHeight="1" x14ac:dyDescent="0.25">
      <c r="B21" s="20" t="s">
        <v>25</v>
      </c>
    </row>
    <row r="22" spans="1:15" ht="18.75" customHeight="1" x14ac:dyDescent="0.25">
      <c r="B22" s="21" t="s">
        <v>23</v>
      </c>
    </row>
    <row r="23" spans="1:15" x14ac:dyDescent="0.25">
      <c r="C23" s="4"/>
      <c r="D23" s="4"/>
      <c r="E23" s="4"/>
      <c r="F23" s="4"/>
      <c r="G23" s="4"/>
      <c r="H23" s="4"/>
    </row>
  </sheetData>
  <mergeCells count="9">
    <mergeCell ref="A1:N1"/>
    <mergeCell ref="A3:A4"/>
    <mergeCell ref="B3:B4"/>
    <mergeCell ref="C3:D3"/>
    <mergeCell ref="E3:F3"/>
    <mergeCell ref="G3:H3"/>
    <mergeCell ref="I3:J3"/>
    <mergeCell ref="M3:N3"/>
    <mergeCell ref="K3:L3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sabzavot</vt:lpstr>
      <vt:lpstr>sabzavot!Заголовки_для_печати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2023-03-11T13:58:32Z</cp:lastPrinted>
  <dcterms:created xsi:type="dcterms:W3CDTF">2022-05-21T11:14:27Z</dcterms:created>
  <dcterms:modified xsi:type="dcterms:W3CDTF">2023-03-11T14:03:26Z</dcterms:modified>
</cp:coreProperties>
</file>