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ДОН ВА ДУККАКЛИ ДОН++\"/>
    </mc:Choice>
  </mc:AlternateContent>
  <bookViews>
    <workbookView xWindow="0" yWindow="0" windowWidth="28800" windowHeight="12330"/>
  </bookViews>
  <sheets>
    <sheet name="d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MATCH(0.01,don!End_Bal,-1)+1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DATE(YEAR(don!Loan_Start),MONTH(don!Loan_Start)+Payment_Number,DAY(don!Loan_Start))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OFFSET(don!Full_Print,0,0,Last_Row)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OFFSET(don!Full_Print,0,0,Last_Row)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IF(don!Loan_Amount*don!Interest_Rate*don!Loan_Years*don!Loan_Start&gt;0,1,0)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OFFSET(don!Full_Print,0,0,Last_Row)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don!$B:$B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MATCH(0.01,don!End_Bal,-1)+1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IF(don!Loan_Amount*don!Interest_Rate*don!Loan_Years*don!Loan_Start&gt;0,1,0)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IF(don!Values_Entered,Header_Row+don!Представи2011,Header_Row)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  <c r="V19" i="1"/>
  <c r="U19" i="1"/>
  <c r="C21" i="1" l="1"/>
  <c r="C20" i="1"/>
  <c r="C19" i="1"/>
  <c r="C18" i="1"/>
  <c r="C17" i="1"/>
  <c r="C16" i="1"/>
  <c r="C15" i="1"/>
  <c r="C14" i="1"/>
  <c r="C13" i="1"/>
  <c r="C12" i="1"/>
  <c r="C11" i="1"/>
  <c r="C10" i="1"/>
  <c r="C8" i="1"/>
  <c r="F7" i="1"/>
  <c r="E7" i="1"/>
  <c r="D7" i="1"/>
  <c r="S10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J7" i="1"/>
  <c r="I7" i="1"/>
  <c r="H7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N7" i="1"/>
  <c r="M7" i="1"/>
  <c r="L7" i="1"/>
  <c r="O21" i="1"/>
  <c r="O20" i="1"/>
  <c r="O19" i="1"/>
  <c r="O18" i="1"/>
  <c r="O17" i="1"/>
  <c r="O16" i="1"/>
  <c r="O15" i="1"/>
  <c r="O14" i="1"/>
  <c r="O13" i="1"/>
  <c r="O12" i="1"/>
  <c r="O11" i="1"/>
  <c r="O10" i="1"/>
  <c r="O8" i="1"/>
  <c r="R7" i="1"/>
  <c r="Q7" i="1"/>
  <c r="P7" i="1"/>
  <c r="C7" i="1" l="1"/>
  <c r="G7" i="1"/>
  <c r="K7" i="1"/>
  <c r="O7" i="1"/>
  <c r="S21" i="1" l="1"/>
  <c r="S20" i="1"/>
  <c r="S19" i="1"/>
  <c r="S18" i="1"/>
  <c r="S17" i="1"/>
  <c r="S16" i="1"/>
  <c r="S15" i="1"/>
  <c r="S14" i="1"/>
  <c r="S13" i="1"/>
  <c r="S12" i="1"/>
  <c r="S11" i="1"/>
  <c r="S8" i="1"/>
  <c r="V7" i="1"/>
  <c r="U7" i="1"/>
  <c r="T7" i="1"/>
  <c r="S7" i="1" l="1"/>
</calcChain>
</file>

<file path=xl/sharedStrings.xml><?xml version="1.0" encoding="utf-8"?>
<sst xmlns="http://schemas.openxmlformats.org/spreadsheetml/2006/main" count="60" uniqueCount="35">
  <si>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</si>
  <si>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</si>
  <si>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</si>
  <si>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</si>
  <si>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</si>
  <si>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</si>
  <si>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</si>
  <si>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</si>
  <si>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</si>
  <si>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</si>
  <si>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</si>
  <si>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</si>
  <si>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</si>
  <si>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</si>
  <si>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</si>
  <si>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</si>
  <si>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</si>
  <si>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</si>
  <si>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</si>
  <si>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</si>
  <si>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</si>
  <si>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</si>
  <si>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</si>
  <si>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</si>
  <si>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</si>
  <si>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</si>
  <si>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</si>
  <si>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</si>
  <si>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>O‘zbekiston Respublikasida 2017-2022 yillarda ishlab chiqarilgan don va dukkakli don to‘g‘risida
MA'LUMOT*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</si>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</sst>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2" fillId="0" borderId="1" xfId="1" applyNumberFormat="1" applyFill="1" applyBorder="1" applyAlignment="1">
      <alignment horizontal="center" vertical="center"/>
    </xf>
    <xf numFmtId="1" fontId="2" fillId="0" borderId="6" xfId="1" applyNumberFormat="1" applyFill="1" applyBorder="1" applyAlignment="1">
      <alignment horizontal="center" vertical="center"/>
    </xf>
    <xf numFmtId="1" fontId="2" fillId="0" borderId="10" xfId="1" applyNumberFormat="1" applyFill="1" applyBorder="1" applyAlignment="1">
      <alignment horizontal="center" vertical="center"/>
    </xf>
    <xf numFmtId="1" fontId="2" fillId="0" borderId="7" xfId="1" applyNumberFormat="1" applyFill="1" applyBorder="1" applyAlignment="1">
      <alignment horizontal="center" vertical="center"/>
    </xf>
    <xf numFmtId="1" fontId="2" fillId="0" borderId="8" xfId="1" applyNumberFormat="1" applyFill="1" applyBorder="1" applyAlignment="1">
      <alignment horizontal="center" vertical="center"/>
    </xf>
    <xf numFmtId="1" fontId="2" fillId="0" borderId="11" xfId="1" applyNumberFormat="1" applyFill="1" applyBorder="1" applyAlignment="1">
      <alignment horizontal="center" vertical="center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zoomScale="85" zoomScaleNormal="85" workbookViewId="0">
      <selection activeCell="C7" sqref="C7:Z21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26" t="s">
        <v>28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5"/>
      <c r="O1" s="15"/>
      <c r="P1" s="15" t="s">
        <v>29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27" t="s">
        <v>31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30</v>
      </c>
      <c r="V3" s="12"/>
      <c r="Z3" s="23" t="s">
        <v>17</v>
      </c>
    </row>
    <row r="4" spans="1:26" ht="15.75" customHeight="1" thickBot="1" x14ac:dyDescent="0.3">
      <c r="A4" s="25" t="s">
        <v>19</v>
      </c>
      <c r="B4" s="28" t="s">
        <v>20</v>
      </c>
      <c r="C4" s="29" t="s">
        <v>21</v>
      </c>
      <c r="D4" s="29"/>
      <c r="E4" s="29"/>
      <c r="F4" s="29"/>
      <c r="G4" s="29" t="s">
        <v>22</v>
      </c>
      <c r="H4" s="29"/>
      <c r="I4" s="29"/>
      <c r="J4" s="29"/>
      <c r="K4" s="29" t="s">
        <v>23</v>
      </c>
      <c r="L4" s="29"/>
      <c r="M4" s="29"/>
      <c r="N4" s="29"/>
      <c r="O4" s="30" t="s">
        <v>24</v>
      </c>
      <c r="P4" s="29"/>
      <c r="Q4" s="29"/>
      <c r="R4" s="29"/>
      <c r="S4" s="29" t="s">
        <v>25</v>
      </c>
      <c r="T4" s="29"/>
      <c r="U4" s="29"/>
      <c r="V4" s="29"/>
      <c r="W4" s="29" t="s">
        <v>26</v>
      </c>
      <c r="X4" s="29"/>
      <c r="Y4" s="29"/>
      <c r="Z4" s="29"/>
    </row>
    <row r="5" spans="1:26" ht="15.75" customHeight="1" thickBot="1" x14ac:dyDescent="0.3">
      <c r="A5" s="25"/>
      <c r="B5" s="28"/>
      <c r="C5" s="31" t="s">
        <v>18</v>
      </c>
      <c r="D5" s="31" t="s">
        <v>3</v>
      </c>
      <c r="E5" s="31"/>
      <c r="F5" s="31"/>
      <c r="G5" s="31" t="s">
        <v>18</v>
      </c>
      <c r="H5" s="31" t="s">
        <v>3</v>
      </c>
      <c r="I5" s="31"/>
      <c r="J5" s="31"/>
      <c r="K5" s="31" t="s">
        <v>18</v>
      </c>
      <c r="L5" s="31" t="s">
        <v>3</v>
      </c>
      <c r="M5" s="31"/>
      <c r="N5" s="31"/>
      <c r="O5" s="32" t="s">
        <v>18</v>
      </c>
      <c r="P5" s="31" t="s">
        <v>3</v>
      </c>
      <c r="Q5" s="31"/>
      <c r="R5" s="31"/>
      <c r="S5" s="31" t="s">
        <v>18</v>
      </c>
      <c r="T5" s="31" t="s">
        <v>3</v>
      </c>
      <c r="U5" s="31"/>
      <c r="V5" s="31"/>
      <c r="W5" s="31" t="s">
        <v>18</v>
      </c>
      <c r="X5" s="31" t="s">
        <v>3</v>
      </c>
      <c r="Y5" s="31"/>
      <c r="Z5" s="31"/>
    </row>
    <row r="6" spans="1:26" s="3" customFormat="1" ht="81.75" customHeight="1" thickBot="1" x14ac:dyDescent="0.25">
      <c r="A6" s="25"/>
      <c r="B6" s="28"/>
      <c r="C6" s="31"/>
      <c r="D6" s="24" t="s">
        <v>0</v>
      </c>
      <c r="E6" s="24" t="s">
        <v>2</v>
      </c>
      <c r="F6" s="24" t="s">
        <v>1</v>
      </c>
      <c r="G6" s="31"/>
      <c r="H6" s="24" t="s">
        <v>0</v>
      </c>
      <c r="I6" s="24" t="s">
        <v>2</v>
      </c>
      <c r="J6" s="24" t="s">
        <v>1</v>
      </c>
      <c r="K6" s="31"/>
      <c r="L6" s="24" t="s">
        <v>0</v>
      </c>
      <c r="M6" s="24" t="s">
        <v>2</v>
      </c>
      <c r="N6" s="24" t="s">
        <v>1</v>
      </c>
      <c r="O6" s="32"/>
      <c r="P6" s="24" t="s">
        <v>0</v>
      </c>
      <c r="Q6" s="24" t="s">
        <v>2</v>
      </c>
      <c r="R6" s="24" t="s">
        <v>1</v>
      </c>
      <c r="S6" s="31"/>
      <c r="T6" s="24" t="s">
        <v>0</v>
      </c>
      <c r="U6" s="24" t="s">
        <v>2</v>
      </c>
      <c r="V6" s="24" t="s">
        <v>1</v>
      </c>
      <c r="W6" s="31"/>
      <c r="X6" s="24" t="s">
        <v>0</v>
      </c>
      <c r="Y6" s="24" t="s">
        <v>2</v>
      </c>
      <c r="Z6" s="24" t="s">
        <v>1</v>
      </c>
    </row>
    <row r="7" spans="1:26" s="4" customFormat="1" ht="31.5" x14ac:dyDescent="0.25">
      <c r="A7" s="19"/>
      <c r="B7" s="18" t="s">
        <v>32</v>
      </c>
      <c r="C7" s="33">
        <f t="shared" ref="C7:F7" si="0">SUM(C8:C21)</f>
        <v>7288522</v>
      </c>
      <c r="D7" s="33">
        <f t="shared" si="0"/>
        <v>5733124</v>
      </c>
      <c r="E7" s="33">
        <f t="shared" si="0"/>
        <v>1436571</v>
      </c>
      <c r="F7" s="33">
        <f t="shared" si="0"/>
        <v>118827</v>
      </c>
      <c r="G7" s="33">
        <f t="shared" ref="G7:J7" si="1">SUM(G8:G21)</f>
        <v>6535511</v>
      </c>
      <c r="H7" s="33">
        <f t="shared" si="1"/>
        <v>5155865</v>
      </c>
      <c r="I7" s="33">
        <f t="shared" si="1"/>
        <v>1216639</v>
      </c>
      <c r="J7" s="33">
        <f t="shared" si="1"/>
        <v>163007</v>
      </c>
      <c r="K7" s="33">
        <f t="shared" ref="K7:N7" si="2">SUM(K8:K21)</f>
        <v>7437821</v>
      </c>
      <c r="L7" s="33">
        <f t="shared" si="2"/>
        <v>6257533</v>
      </c>
      <c r="M7" s="33">
        <f t="shared" si="2"/>
        <v>879808</v>
      </c>
      <c r="N7" s="34">
        <f t="shared" si="2"/>
        <v>300480</v>
      </c>
      <c r="O7" s="35">
        <f t="shared" ref="O7:R7" si="3">SUM(O8:O21)</f>
        <v>7636036</v>
      </c>
      <c r="P7" s="33">
        <f t="shared" si="3"/>
        <v>6256186</v>
      </c>
      <c r="Q7" s="33">
        <f t="shared" si="3"/>
        <v>788370</v>
      </c>
      <c r="R7" s="33">
        <f t="shared" si="3"/>
        <v>591480</v>
      </c>
      <c r="S7" s="33">
        <f t="shared" ref="S7:V7" si="4">SUM(S8:S21)</f>
        <v>7634575</v>
      </c>
      <c r="T7" s="33">
        <f t="shared" si="4"/>
        <v>6131243</v>
      </c>
      <c r="U7" s="33">
        <f t="shared" si="4"/>
        <v>748017</v>
      </c>
      <c r="V7" s="33">
        <f t="shared" si="4"/>
        <v>755315</v>
      </c>
      <c r="W7" s="33">
        <f t="shared" ref="W7:Z7" si="5">SUM(W8:W21)</f>
        <v>7994917</v>
      </c>
      <c r="X7" s="33">
        <f t="shared" si="5"/>
        <v>6299712</v>
      </c>
      <c r="Y7" s="33">
        <f t="shared" si="5"/>
        <v>777842</v>
      </c>
      <c r="Z7" s="34">
        <f t="shared" si="5"/>
        <v>917363</v>
      </c>
    </row>
    <row r="8" spans="1:26" s="5" customFormat="1" ht="31.5" x14ac:dyDescent="0.25">
      <c r="A8" s="20">
        <v>1</v>
      </c>
      <c r="B8" s="7" t="s">
        <v>33</v>
      </c>
      <c r="C8" s="36">
        <f>SUM(D8:F8)</f>
        <v>296488</v>
      </c>
      <c r="D8" s="36">
        <v>216139</v>
      </c>
      <c r="E8" s="36">
        <v>71536</v>
      </c>
      <c r="F8" s="36">
        <v>8813</v>
      </c>
      <c r="G8" s="36">
        <f>SUM(H8:J8)</f>
        <v>246855</v>
      </c>
      <c r="H8" s="36">
        <v>168263</v>
      </c>
      <c r="I8" s="36">
        <v>71334</v>
      </c>
      <c r="J8" s="36">
        <v>7258</v>
      </c>
      <c r="K8" s="36">
        <f>SUM(L8:N8)</f>
        <v>293360</v>
      </c>
      <c r="L8" s="36">
        <v>238763</v>
      </c>
      <c r="M8" s="36">
        <v>42823</v>
      </c>
      <c r="N8" s="37">
        <v>11774</v>
      </c>
      <c r="O8" s="38">
        <f>SUM(P8:R8)</f>
        <v>277968</v>
      </c>
      <c r="P8" s="36">
        <v>222820</v>
      </c>
      <c r="Q8" s="36">
        <v>39339</v>
      </c>
      <c r="R8" s="36">
        <v>15809</v>
      </c>
      <c r="S8" s="36">
        <f>SUM(T8:V8)</f>
        <v>271071</v>
      </c>
      <c r="T8" s="36">
        <v>213166</v>
      </c>
      <c r="U8" s="36">
        <v>37111</v>
      </c>
      <c r="V8" s="36">
        <v>20794</v>
      </c>
      <c r="W8" s="36">
        <f>SUM(X8:Z8)</f>
        <v>287103</v>
      </c>
      <c r="X8" s="36">
        <v>223839</v>
      </c>
      <c r="Y8" s="36">
        <v>35527</v>
      </c>
      <c r="Z8" s="37">
        <v>27737</v>
      </c>
    </row>
    <row r="9" spans="1:26" s="5" customFormat="1" x14ac:dyDescent="0.25">
      <c r="A9" s="20"/>
      <c r="B9" s="8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6" s="5" customFormat="1" ht="27.75" customHeight="1" x14ac:dyDescent="0.25">
      <c r="A10" s="20">
        <v>2</v>
      </c>
      <c r="B10" s="9" t="s">
        <v>5</v>
      </c>
      <c r="C10" s="36">
        <f t="shared" ref="C10:C20" si="6">SUM(D10:F10)</f>
        <v>606498</v>
      </c>
      <c r="D10" s="36">
        <v>519870</v>
      </c>
      <c r="E10" s="36">
        <v>81115</v>
      </c>
      <c r="F10" s="36">
        <v>5513</v>
      </c>
      <c r="G10" s="36">
        <f t="shared" ref="G10:G20" si="7">SUM(H10:J10)</f>
        <v>593260</v>
      </c>
      <c r="H10" s="36">
        <v>521206</v>
      </c>
      <c r="I10" s="36">
        <v>59669</v>
      </c>
      <c r="J10" s="36">
        <v>12385</v>
      </c>
      <c r="K10" s="36">
        <f t="shared" ref="K10:K20" si="8">SUM(L10:N10)</f>
        <v>620073</v>
      </c>
      <c r="L10" s="36">
        <v>535394</v>
      </c>
      <c r="M10" s="36">
        <v>59324</v>
      </c>
      <c r="N10" s="37">
        <v>25355</v>
      </c>
      <c r="O10" s="38">
        <f t="shared" ref="O10:O20" si="9">SUM(P10:R10)</f>
        <v>646113</v>
      </c>
      <c r="P10" s="36">
        <v>555539</v>
      </c>
      <c r="Q10" s="36">
        <v>53548</v>
      </c>
      <c r="R10" s="36">
        <v>37026</v>
      </c>
      <c r="S10" s="36">
        <f>SUM(T10:V10)</f>
        <v>669937</v>
      </c>
      <c r="T10" s="36">
        <v>545645</v>
      </c>
      <c r="U10" s="36">
        <v>48636</v>
      </c>
      <c r="V10" s="36">
        <v>75656</v>
      </c>
      <c r="W10" s="36">
        <f>SUM(X10:Z10)</f>
        <v>700489</v>
      </c>
      <c r="X10" s="36">
        <v>572898</v>
      </c>
      <c r="Y10" s="36">
        <v>53169</v>
      </c>
      <c r="Z10" s="37">
        <v>74422</v>
      </c>
    </row>
    <row r="11" spans="1:26" s="5" customFormat="1" ht="27.75" customHeight="1" x14ac:dyDescent="0.25">
      <c r="A11" s="20">
        <v>3</v>
      </c>
      <c r="B11" s="9" t="s">
        <v>6</v>
      </c>
      <c r="C11" s="36">
        <f t="shared" si="6"/>
        <v>633320</v>
      </c>
      <c r="D11" s="36">
        <v>397581</v>
      </c>
      <c r="E11" s="36">
        <v>231913</v>
      </c>
      <c r="F11" s="36">
        <v>3826</v>
      </c>
      <c r="G11" s="36">
        <f t="shared" si="7"/>
        <v>552342</v>
      </c>
      <c r="H11" s="36">
        <v>388996</v>
      </c>
      <c r="I11" s="36">
        <v>158662</v>
      </c>
      <c r="J11" s="36">
        <v>4684</v>
      </c>
      <c r="K11" s="36">
        <f t="shared" si="8"/>
        <v>569272</v>
      </c>
      <c r="L11" s="36">
        <v>428905</v>
      </c>
      <c r="M11" s="36">
        <v>134271</v>
      </c>
      <c r="N11" s="37">
        <v>6096</v>
      </c>
      <c r="O11" s="38">
        <f t="shared" si="9"/>
        <v>546340</v>
      </c>
      <c r="P11" s="36">
        <v>420611</v>
      </c>
      <c r="Q11" s="36">
        <v>114588</v>
      </c>
      <c r="R11" s="36">
        <v>11141</v>
      </c>
      <c r="S11" s="36">
        <f t="shared" ref="S11:S20" si="10">SUM(T11:V11)</f>
        <v>594456</v>
      </c>
      <c r="T11" s="36">
        <v>444806</v>
      </c>
      <c r="U11" s="36">
        <v>113206</v>
      </c>
      <c r="V11" s="36">
        <v>36444</v>
      </c>
      <c r="W11" s="36">
        <f t="shared" ref="W11:W20" si="11">SUM(X11:Z11)</f>
        <v>621514</v>
      </c>
      <c r="X11" s="36">
        <v>464714</v>
      </c>
      <c r="Y11" s="36">
        <v>109206</v>
      </c>
      <c r="Z11" s="37">
        <v>47594</v>
      </c>
    </row>
    <row r="12" spans="1:26" s="5" customFormat="1" ht="27.75" customHeight="1" x14ac:dyDescent="0.25">
      <c r="A12" s="20">
        <v>4</v>
      </c>
      <c r="B12" s="9" t="s">
        <v>7</v>
      </c>
      <c r="C12" s="36">
        <f t="shared" si="6"/>
        <v>558538</v>
      </c>
      <c r="D12" s="36">
        <v>506774</v>
      </c>
      <c r="E12" s="36">
        <v>33314</v>
      </c>
      <c r="F12" s="36">
        <v>18450</v>
      </c>
      <c r="G12" s="36">
        <f t="shared" si="7"/>
        <v>524679</v>
      </c>
      <c r="H12" s="36">
        <v>487494</v>
      </c>
      <c r="I12" s="36">
        <v>30668</v>
      </c>
      <c r="J12" s="36">
        <v>6517</v>
      </c>
      <c r="K12" s="36">
        <f t="shared" si="8"/>
        <v>711315</v>
      </c>
      <c r="L12" s="36">
        <v>671573</v>
      </c>
      <c r="M12" s="36">
        <v>19100</v>
      </c>
      <c r="N12" s="37">
        <v>20642</v>
      </c>
      <c r="O12" s="38">
        <f t="shared" si="9"/>
        <v>789976</v>
      </c>
      <c r="P12" s="36">
        <v>655992</v>
      </c>
      <c r="Q12" s="36">
        <v>15277</v>
      </c>
      <c r="R12" s="36">
        <v>118707</v>
      </c>
      <c r="S12" s="36">
        <f t="shared" si="10"/>
        <v>691827</v>
      </c>
      <c r="T12" s="36">
        <v>599618</v>
      </c>
      <c r="U12" s="36">
        <v>15328</v>
      </c>
      <c r="V12" s="36">
        <v>76881</v>
      </c>
      <c r="W12" s="36">
        <f t="shared" si="11"/>
        <v>692371</v>
      </c>
      <c r="X12" s="36">
        <v>587760</v>
      </c>
      <c r="Y12" s="36">
        <v>25901</v>
      </c>
      <c r="Z12" s="37">
        <v>78710</v>
      </c>
    </row>
    <row r="13" spans="1:26" s="5" customFormat="1" ht="27.75" customHeight="1" x14ac:dyDescent="0.25">
      <c r="A13" s="20">
        <v>5</v>
      </c>
      <c r="B13" s="9" t="s">
        <v>8</v>
      </c>
      <c r="C13" s="36">
        <f t="shared" si="6"/>
        <v>964815</v>
      </c>
      <c r="D13" s="36">
        <v>801098</v>
      </c>
      <c r="E13" s="36">
        <v>152696</v>
      </c>
      <c r="F13" s="36">
        <v>11021</v>
      </c>
      <c r="G13" s="36">
        <f t="shared" si="7"/>
        <v>800682</v>
      </c>
      <c r="H13" s="36">
        <v>660864</v>
      </c>
      <c r="I13" s="36">
        <v>129325</v>
      </c>
      <c r="J13" s="36">
        <v>10493</v>
      </c>
      <c r="K13" s="36">
        <f t="shared" si="8"/>
        <v>938416</v>
      </c>
      <c r="L13" s="36">
        <v>822194</v>
      </c>
      <c r="M13" s="36">
        <v>99937</v>
      </c>
      <c r="N13" s="37">
        <v>16285</v>
      </c>
      <c r="O13" s="38">
        <f t="shared" si="9"/>
        <v>882116</v>
      </c>
      <c r="P13" s="36">
        <v>756086</v>
      </c>
      <c r="Q13" s="36">
        <v>94215</v>
      </c>
      <c r="R13" s="36">
        <v>31815</v>
      </c>
      <c r="S13" s="36">
        <f t="shared" si="10"/>
        <v>765478</v>
      </c>
      <c r="T13" s="36">
        <v>651536</v>
      </c>
      <c r="U13" s="36">
        <v>86056</v>
      </c>
      <c r="V13" s="36">
        <v>27886</v>
      </c>
      <c r="W13" s="36">
        <f t="shared" si="11"/>
        <v>777141</v>
      </c>
      <c r="X13" s="36">
        <v>632402</v>
      </c>
      <c r="Y13" s="36">
        <v>89364</v>
      </c>
      <c r="Z13" s="37">
        <v>55375</v>
      </c>
    </row>
    <row r="14" spans="1:26" s="5" customFormat="1" ht="27.75" customHeight="1" x14ac:dyDescent="0.25">
      <c r="A14" s="20">
        <v>6</v>
      </c>
      <c r="B14" s="9" t="s">
        <v>9</v>
      </c>
      <c r="C14" s="36">
        <f t="shared" si="6"/>
        <v>277536</v>
      </c>
      <c r="D14" s="36">
        <v>202064</v>
      </c>
      <c r="E14" s="36">
        <v>70485</v>
      </c>
      <c r="F14" s="36">
        <v>4987</v>
      </c>
      <c r="G14" s="36">
        <f t="shared" si="7"/>
        <v>214627</v>
      </c>
      <c r="H14" s="36">
        <v>155113</v>
      </c>
      <c r="I14" s="36">
        <v>54936</v>
      </c>
      <c r="J14" s="36">
        <v>4578</v>
      </c>
      <c r="K14" s="36">
        <f t="shared" si="8"/>
        <v>237715</v>
      </c>
      <c r="L14" s="36">
        <v>196634</v>
      </c>
      <c r="M14" s="36">
        <v>34882</v>
      </c>
      <c r="N14" s="37">
        <v>6199</v>
      </c>
      <c r="O14" s="38">
        <f t="shared" si="9"/>
        <v>240952</v>
      </c>
      <c r="P14" s="36">
        <v>204575</v>
      </c>
      <c r="Q14" s="36">
        <v>28249</v>
      </c>
      <c r="R14" s="36">
        <v>8128</v>
      </c>
      <c r="S14" s="36">
        <f t="shared" si="10"/>
        <v>248653</v>
      </c>
      <c r="T14" s="36">
        <v>215345</v>
      </c>
      <c r="U14" s="36">
        <v>24249</v>
      </c>
      <c r="V14" s="36">
        <v>9059</v>
      </c>
      <c r="W14" s="36">
        <f t="shared" si="11"/>
        <v>250948</v>
      </c>
      <c r="X14" s="36">
        <v>216039</v>
      </c>
      <c r="Y14" s="36">
        <v>23566</v>
      </c>
      <c r="Z14" s="37">
        <v>11343</v>
      </c>
    </row>
    <row r="15" spans="1:26" s="5" customFormat="1" ht="27.75" customHeight="1" x14ac:dyDescent="0.25">
      <c r="A15" s="20">
        <v>7</v>
      </c>
      <c r="B15" s="9" t="s">
        <v>10</v>
      </c>
      <c r="C15" s="36">
        <f t="shared" si="6"/>
        <v>545847</v>
      </c>
      <c r="D15" s="36">
        <v>430442</v>
      </c>
      <c r="E15" s="36">
        <v>111806</v>
      </c>
      <c r="F15" s="36">
        <v>3599</v>
      </c>
      <c r="G15" s="36">
        <f t="shared" si="7"/>
        <v>483398</v>
      </c>
      <c r="H15" s="36">
        <v>368917</v>
      </c>
      <c r="I15" s="36">
        <v>110371</v>
      </c>
      <c r="J15" s="36">
        <v>4110</v>
      </c>
      <c r="K15" s="36">
        <f t="shared" si="8"/>
        <v>496436</v>
      </c>
      <c r="L15" s="36">
        <v>411901</v>
      </c>
      <c r="M15" s="36">
        <v>77383</v>
      </c>
      <c r="N15" s="37">
        <v>7152</v>
      </c>
      <c r="O15" s="38">
        <f t="shared" si="9"/>
        <v>530765</v>
      </c>
      <c r="P15" s="36">
        <v>442994</v>
      </c>
      <c r="Q15" s="36">
        <v>61961</v>
      </c>
      <c r="R15" s="36">
        <v>25810</v>
      </c>
      <c r="S15" s="36">
        <f t="shared" si="10"/>
        <v>590941</v>
      </c>
      <c r="T15" s="36">
        <v>488161</v>
      </c>
      <c r="U15" s="36">
        <v>58748</v>
      </c>
      <c r="V15" s="36">
        <v>44032</v>
      </c>
      <c r="W15" s="36">
        <f t="shared" si="11"/>
        <v>642786</v>
      </c>
      <c r="X15" s="36">
        <v>535022</v>
      </c>
      <c r="Y15" s="36">
        <v>63008</v>
      </c>
      <c r="Z15" s="37">
        <v>44756</v>
      </c>
    </row>
    <row r="16" spans="1:26" s="5" customFormat="1" ht="27.75" customHeight="1" x14ac:dyDescent="0.25">
      <c r="A16" s="20">
        <v>8</v>
      </c>
      <c r="B16" s="9" t="s">
        <v>11</v>
      </c>
      <c r="C16" s="36">
        <f t="shared" si="6"/>
        <v>744044</v>
      </c>
      <c r="D16" s="36">
        <v>563037</v>
      </c>
      <c r="E16" s="36">
        <v>174304</v>
      </c>
      <c r="F16" s="36">
        <v>6703</v>
      </c>
      <c r="G16" s="36">
        <f t="shared" si="7"/>
        <v>632760</v>
      </c>
      <c r="H16" s="36">
        <v>484067</v>
      </c>
      <c r="I16" s="36">
        <v>144571</v>
      </c>
      <c r="J16" s="36">
        <v>4122</v>
      </c>
      <c r="K16" s="36">
        <f t="shared" si="8"/>
        <v>756040</v>
      </c>
      <c r="L16" s="36">
        <v>657620</v>
      </c>
      <c r="M16" s="36">
        <v>87656</v>
      </c>
      <c r="N16" s="37">
        <v>10764</v>
      </c>
      <c r="O16" s="38">
        <f t="shared" si="9"/>
        <v>855179</v>
      </c>
      <c r="P16" s="36">
        <v>772306</v>
      </c>
      <c r="Q16" s="36">
        <v>70421</v>
      </c>
      <c r="R16" s="36">
        <v>12452</v>
      </c>
      <c r="S16" s="36">
        <f t="shared" si="10"/>
        <v>831276</v>
      </c>
      <c r="T16" s="36">
        <v>738024</v>
      </c>
      <c r="U16" s="36">
        <v>70485</v>
      </c>
      <c r="V16" s="36">
        <v>22767</v>
      </c>
      <c r="W16" s="36">
        <f t="shared" si="11"/>
        <v>842923</v>
      </c>
      <c r="X16" s="36">
        <v>734398</v>
      </c>
      <c r="Y16" s="36">
        <v>84235</v>
      </c>
      <c r="Z16" s="37">
        <v>24290</v>
      </c>
    </row>
    <row r="17" spans="1:26" s="5" customFormat="1" ht="27.75" customHeight="1" x14ac:dyDescent="0.25">
      <c r="A17" s="20">
        <v>9</v>
      </c>
      <c r="B17" s="9" t="s">
        <v>12</v>
      </c>
      <c r="C17" s="36">
        <f t="shared" si="6"/>
        <v>631320</v>
      </c>
      <c r="D17" s="36">
        <v>480755</v>
      </c>
      <c r="E17" s="36">
        <v>143998</v>
      </c>
      <c r="F17" s="36">
        <v>6567</v>
      </c>
      <c r="G17" s="36">
        <f t="shared" si="7"/>
        <v>544126</v>
      </c>
      <c r="H17" s="36">
        <v>384110</v>
      </c>
      <c r="I17" s="36">
        <v>124099</v>
      </c>
      <c r="J17" s="36">
        <v>35917</v>
      </c>
      <c r="K17" s="36">
        <f t="shared" si="8"/>
        <v>615727</v>
      </c>
      <c r="L17" s="36">
        <v>473716</v>
      </c>
      <c r="M17" s="36">
        <v>90838</v>
      </c>
      <c r="N17" s="37">
        <v>51173</v>
      </c>
      <c r="O17" s="38">
        <f t="shared" si="9"/>
        <v>678452</v>
      </c>
      <c r="P17" s="36">
        <v>525020</v>
      </c>
      <c r="Q17" s="36">
        <v>84994</v>
      </c>
      <c r="R17" s="36">
        <v>68438</v>
      </c>
      <c r="S17" s="36">
        <f t="shared" si="10"/>
        <v>718576</v>
      </c>
      <c r="T17" s="36">
        <v>550166</v>
      </c>
      <c r="U17" s="36">
        <v>79850</v>
      </c>
      <c r="V17" s="36">
        <v>88560</v>
      </c>
      <c r="W17" s="36">
        <f t="shared" si="11"/>
        <v>723846</v>
      </c>
      <c r="X17" s="36">
        <v>525592</v>
      </c>
      <c r="Y17" s="36">
        <v>88649</v>
      </c>
      <c r="Z17" s="37">
        <v>109605</v>
      </c>
    </row>
    <row r="18" spans="1:26" s="5" customFormat="1" ht="27.75" customHeight="1" x14ac:dyDescent="0.25">
      <c r="A18" s="20">
        <v>10</v>
      </c>
      <c r="B18" s="9" t="s">
        <v>13</v>
      </c>
      <c r="C18" s="36">
        <f t="shared" si="6"/>
        <v>430921</v>
      </c>
      <c r="D18" s="36">
        <v>370097</v>
      </c>
      <c r="E18" s="36">
        <v>51417</v>
      </c>
      <c r="F18" s="36">
        <v>9407</v>
      </c>
      <c r="G18" s="36">
        <f t="shared" si="7"/>
        <v>430603</v>
      </c>
      <c r="H18" s="36">
        <v>366594</v>
      </c>
      <c r="I18" s="36">
        <v>45120</v>
      </c>
      <c r="J18" s="36">
        <v>18889</v>
      </c>
      <c r="K18" s="36">
        <f t="shared" si="8"/>
        <v>519081</v>
      </c>
      <c r="L18" s="36">
        <v>439724</v>
      </c>
      <c r="M18" s="36">
        <v>27941</v>
      </c>
      <c r="N18" s="37">
        <v>51416</v>
      </c>
      <c r="O18" s="38">
        <f t="shared" si="9"/>
        <v>460646</v>
      </c>
      <c r="P18" s="36">
        <v>374600</v>
      </c>
      <c r="Q18" s="36">
        <v>28557</v>
      </c>
      <c r="R18" s="36">
        <v>57489</v>
      </c>
      <c r="S18" s="36">
        <f t="shared" si="10"/>
        <v>478384</v>
      </c>
      <c r="T18" s="36">
        <v>397943</v>
      </c>
      <c r="U18" s="36">
        <v>28230</v>
      </c>
      <c r="V18" s="36">
        <v>52211</v>
      </c>
      <c r="W18" s="36">
        <f t="shared" si="11"/>
        <v>513234</v>
      </c>
      <c r="X18" s="36">
        <v>384721</v>
      </c>
      <c r="Y18" s="36">
        <v>31988</v>
      </c>
      <c r="Z18" s="37">
        <v>96525</v>
      </c>
    </row>
    <row r="19" spans="1:26" s="5" customFormat="1" ht="27.75" customHeight="1" x14ac:dyDescent="0.25">
      <c r="A19" s="20">
        <v>11</v>
      </c>
      <c r="B19" s="9" t="s">
        <v>14</v>
      </c>
      <c r="C19" s="36">
        <f t="shared" si="6"/>
        <v>528582</v>
      </c>
      <c r="D19" s="36">
        <v>456042</v>
      </c>
      <c r="E19" s="36">
        <v>44758</v>
      </c>
      <c r="F19" s="36">
        <v>27782</v>
      </c>
      <c r="G19" s="36">
        <f t="shared" si="7"/>
        <v>517764</v>
      </c>
      <c r="H19" s="36">
        <v>444578</v>
      </c>
      <c r="I19" s="36">
        <v>31660</v>
      </c>
      <c r="J19" s="36">
        <v>41526</v>
      </c>
      <c r="K19" s="36">
        <f t="shared" si="8"/>
        <v>571147</v>
      </c>
      <c r="L19" s="36">
        <v>478777</v>
      </c>
      <c r="M19" s="36">
        <v>25471</v>
      </c>
      <c r="N19" s="37">
        <v>66899</v>
      </c>
      <c r="O19" s="38">
        <f t="shared" si="9"/>
        <v>544105</v>
      </c>
      <c r="P19" s="36">
        <v>352557</v>
      </c>
      <c r="Q19" s="36">
        <v>22984</v>
      </c>
      <c r="R19" s="36">
        <v>168564</v>
      </c>
      <c r="S19" s="36">
        <f t="shared" si="10"/>
        <v>572669</v>
      </c>
      <c r="T19" s="36">
        <v>297928</v>
      </c>
      <c r="U19" s="36">
        <f>22253+93</f>
        <v>22346</v>
      </c>
      <c r="V19" s="36">
        <f>252034+361</f>
        <v>252395</v>
      </c>
      <c r="W19" s="36">
        <f t="shared" si="11"/>
        <v>618673</v>
      </c>
      <c r="X19" s="36">
        <v>309944</v>
      </c>
      <c r="Y19" s="36">
        <v>22941</v>
      </c>
      <c r="Z19" s="37">
        <v>285788</v>
      </c>
    </row>
    <row r="20" spans="1:26" s="5" customFormat="1" ht="27.75" customHeight="1" x14ac:dyDescent="0.25">
      <c r="A20" s="20">
        <v>12</v>
      </c>
      <c r="B20" s="9" t="s">
        <v>15</v>
      </c>
      <c r="C20" s="36">
        <f t="shared" si="6"/>
        <v>581944</v>
      </c>
      <c r="D20" s="36">
        <v>480239</v>
      </c>
      <c r="E20" s="36">
        <v>94429</v>
      </c>
      <c r="F20" s="36">
        <v>7276</v>
      </c>
      <c r="G20" s="36">
        <f t="shared" si="7"/>
        <v>608988</v>
      </c>
      <c r="H20" s="36">
        <v>512881</v>
      </c>
      <c r="I20" s="36">
        <v>88351</v>
      </c>
      <c r="J20" s="36">
        <v>7756</v>
      </c>
      <c r="K20" s="36">
        <f t="shared" si="8"/>
        <v>674926</v>
      </c>
      <c r="L20" s="36">
        <v>621537</v>
      </c>
      <c r="M20" s="36">
        <v>31573</v>
      </c>
      <c r="N20" s="37">
        <v>21816</v>
      </c>
      <c r="O20" s="38">
        <f t="shared" si="9"/>
        <v>752817</v>
      </c>
      <c r="P20" s="36">
        <v>703814</v>
      </c>
      <c r="Q20" s="36">
        <v>25255</v>
      </c>
      <c r="R20" s="36">
        <v>23748</v>
      </c>
      <c r="S20" s="36">
        <f t="shared" si="10"/>
        <v>769758</v>
      </c>
      <c r="T20" s="36">
        <v>725564</v>
      </c>
      <c r="U20" s="36">
        <v>21796</v>
      </c>
      <c r="V20" s="36">
        <v>22398</v>
      </c>
      <c r="W20" s="36">
        <f t="shared" si="11"/>
        <v>863982</v>
      </c>
      <c r="X20" s="36">
        <v>811380</v>
      </c>
      <c r="Y20" s="36">
        <v>21585</v>
      </c>
      <c r="Z20" s="37">
        <v>31017</v>
      </c>
    </row>
    <row r="21" spans="1:26" s="5" customFormat="1" ht="27.75" customHeight="1" thickBot="1" x14ac:dyDescent="0.3">
      <c r="A21" s="21">
        <v>13</v>
      </c>
      <c r="B21" s="22" t="s">
        <v>16</v>
      </c>
      <c r="C21" s="39">
        <f>SUM(D21:F21)</f>
        <v>488669</v>
      </c>
      <c r="D21" s="39">
        <v>308986</v>
      </c>
      <c r="E21" s="39">
        <v>174800</v>
      </c>
      <c r="F21" s="39">
        <v>4883</v>
      </c>
      <c r="G21" s="39">
        <f>SUM(H21:J21)</f>
        <v>385427</v>
      </c>
      <c r="H21" s="39">
        <v>212782</v>
      </c>
      <c r="I21" s="39">
        <v>167873</v>
      </c>
      <c r="J21" s="39">
        <v>4772</v>
      </c>
      <c r="K21" s="39">
        <f>SUM(L21:N21)</f>
        <v>434313</v>
      </c>
      <c r="L21" s="39">
        <v>280795</v>
      </c>
      <c r="M21" s="39">
        <v>148609</v>
      </c>
      <c r="N21" s="40">
        <v>4909</v>
      </c>
      <c r="O21" s="41">
        <f>SUM(P21:R21)</f>
        <v>430607</v>
      </c>
      <c r="P21" s="39">
        <v>269272</v>
      </c>
      <c r="Q21" s="39">
        <v>148982</v>
      </c>
      <c r="R21" s="39">
        <v>12353</v>
      </c>
      <c r="S21" s="39">
        <f>SUM(T21:V21)</f>
        <v>431549</v>
      </c>
      <c r="T21" s="39">
        <v>263341</v>
      </c>
      <c r="U21" s="39">
        <v>141976</v>
      </c>
      <c r="V21" s="39">
        <v>26232</v>
      </c>
      <c r="W21" s="39">
        <f>SUM(X21:Z21)</f>
        <v>459907</v>
      </c>
      <c r="X21" s="39">
        <v>301003</v>
      </c>
      <c r="Y21" s="39">
        <v>128703</v>
      </c>
      <c r="Z21" s="40">
        <v>30201</v>
      </c>
    </row>
    <row r="23" spans="1:26" ht="25.5" customHeight="1" x14ac:dyDescent="0.25">
      <c r="E23" s="10"/>
      <c r="I23" s="10"/>
      <c r="J23" s="10"/>
      <c r="M23" s="10"/>
      <c r="O23" s="16" t="s">
        <v>34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Q25" s="10"/>
    </row>
  </sheetData>
  <mergeCells count="22">
    <mergeCell ref="H5:J5"/>
    <mergeCell ref="W4:Z4"/>
    <mergeCell ref="W5:W6"/>
    <mergeCell ref="X5:Z5"/>
    <mergeCell ref="S5:S6"/>
    <mergeCell ref="T5:V5"/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don</vt:lpstr>
      <vt:lpstr>don!Заголовки_для_печати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2023-02-14T06:27:00Z</cp:lastPrinted>
  <dcterms:created xsi:type="dcterms:W3CDTF">2022-05-24T13:16:45Z</dcterms:created>
  <dcterms:modified xsi:type="dcterms:W3CDTF">2023-03-13T15:59:59Z</dcterms:modified>
</cp:coreProperties>
</file>